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08"/>
  <workbookPr/>
  <workbookProtection workbookAlgorithmName="SHA-512" workbookHashValue="VAkk5/UVKwvJtF396Jdk5WV4bPmfl2udmoF0JeBji2B/qaFpmEt9VhsERL+NM6dEme1yLeHmWMBQjq3sHATidg==" workbookSpinCount="100000" workbookSaltValue="jtNWLDKxfhxm1o2vuysz1A==" lockStructure="1"/>
  <bookViews>
    <workbookView xWindow="320" yWindow="460" windowWidth="22060" windowHeight="15540" activeTab="0"/>
  </bookViews>
  <sheets>
    <sheet name="Orden de compra" sheetId="1" r:id="rId1"/>
    <sheet name="Productos" sheetId="3" state="hidden" r:id="rId2"/>
    <sheet name="valor de las canastas" sheetId="6" state="hidden" r:id="rId3"/>
  </sheets>
  <definedNames>
    <definedName name="_xlnm.Print_Area" localSheetId="0">'Orden de compra'!$A$1:$G$206</definedName>
    <definedName name="_xlnm.Print_Area" localSheetId="1">'Productos'!$A$1:$F$147</definedName>
  </definedNames>
  <calcPr calcId="191029"/>
  <extLst/>
</workbook>
</file>

<file path=xl/sharedStrings.xml><?xml version="1.0" encoding="utf-8"?>
<sst xmlns="http://schemas.openxmlformats.org/spreadsheetml/2006/main" count="381" uniqueCount="194">
  <si>
    <t xml:space="preserve">Apio </t>
  </si>
  <si>
    <t>Albahaca</t>
  </si>
  <si>
    <t>Betabel</t>
  </si>
  <si>
    <t>Chilacayote</t>
  </si>
  <si>
    <t>Cúrcuma</t>
  </si>
  <si>
    <t>Cebolla Cambray</t>
  </si>
  <si>
    <t>Corazón lechuga</t>
  </si>
  <si>
    <t>Espinaca</t>
  </si>
  <si>
    <t>Huazontle</t>
  </si>
  <si>
    <t>Huitlacoche</t>
  </si>
  <si>
    <t>Haba</t>
  </si>
  <si>
    <t>Lechuga francesa</t>
  </si>
  <si>
    <t>Lechuga Romana</t>
  </si>
  <si>
    <t>Lechuga orejona</t>
  </si>
  <si>
    <t>Lechuga sangría</t>
  </si>
  <si>
    <t>Pepino</t>
  </si>
  <si>
    <t>Poro</t>
  </si>
  <si>
    <t>Papa Cambray</t>
  </si>
  <si>
    <t>Setas</t>
  </si>
  <si>
    <t>Verdolaga</t>
  </si>
  <si>
    <t>Manojo</t>
  </si>
  <si>
    <t>Kilo</t>
  </si>
  <si>
    <t>Pieza</t>
  </si>
  <si>
    <t>Cabeza</t>
  </si>
  <si>
    <t>kilo</t>
  </si>
  <si>
    <t>Domo</t>
  </si>
  <si>
    <t>Docena</t>
  </si>
  <si>
    <t>PRODUCTO</t>
  </si>
  <si>
    <t>PRESENTACIÓN</t>
  </si>
  <si>
    <t>PRECIO</t>
  </si>
  <si>
    <t>CANTIDAD</t>
  </si>
  <si>
    <t>FECHA:</t>
  </si>
  <si>
    <t>TOTAL</t>
  </si>
  <si>
    <t>Pan 50% integral</t>
  </si>
  <si>
    <t>Hogaza</t>
  </si>
  <si>
    <t>Pan de centeno con arándanos y pasas</t>
  </si>
  <si>
    <t>Pan de semillas</t>
  </si>
  <si>
    <t>150 gramos</t>
  </si>
  <si>
    <t>Frasco 150 gramos</t>
  </si>
  <si>
    <t>Frasco 350 gramos</t>
  </si>
  <si>
    <t>Frasco 600 gramos</t>
  </si>
  <si>
    <t>50 ml</t>
  </si>
  <si>
    <t>5 gramos</t>
  </si>
  <si>
    <t>Kit individual</t>
  </si>
  <si>
    <t>kit familiar
(para 4 personas)</t>
  </si>
  <si>
    <t>NOMBRE:</t>
  </si>
  <si>
    <r>
      <rPr>
        <b/>
        <sz val="11"/>
        <color rgb="FF000000"/>
        <rFont val="Calibri"/>
        <family val="2"/>
      </rPr>
      <t>Miel melipona</t>
    </r>
    <r>
      <rPr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Miel de abejas nativas sin aguijón</t>
    </r>
  </si>
  <si>
    <r>
      <rPr>
        <b/>
        <sz val="11"/>
        <color rgb="FF000000"/>
        <rFont val="Calibri"/>
        <family val="2"/>
      </rPr>
      <t>Bálsamo labial</t>
    </r>
    <r>
      <rPr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Cera de abeja, aceite de almendras y manteca de cacao. Lavanda.</t>
    </r>
  </si>
  <si>
    <r>
      <rPr>
        <b/>
        <sz val="11"/>
        <color rgb="FF000000"/>
        <rFont val="Calibri"/>
        <family val="2"/>
      </rPr>
      <t>Vela</t>
    </r>
    <r>
      <rPr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Cera de abeja y lavanda</t>
    </r>
  </si>
  <si>
    <t>DIRECCIÓN:</t>
  </si>
  <si>
    <t>TELÉFONO:</t>
  </si>
  <si>
    <t>ENVÍO</t>
  </si>
  <si>
    <t>Lechuga Italiana</t>
  </si>
  <si>
    <r>
      <rPr>
        <b/>
        <sz val="11"/>
        <color rgb="FF000000"/>
        <rFont val="Calibri"/>
        <family val="2"/>
      </rPr>
      <t>Refuerza tus defensas</t>
    </r>
    <r>
      <rPr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Contiene:
- Extracto de propóleo, de abeja nativa. 1 frasco de 30 ml. Origen: Bosque de Niebla, Veracruz
- Propomiel. 1 frasco de 250 gramos.
- 1 miel cruda de 350 gramos</t>
    </r>
  </si>
  <si>
    <r>
      <rPr>
        <b/>
        <sz val="11"/>
        <color rgb="FF000000"/>
        <rFont val="Calibri"/>
        <family val="2"/>
      </rPr>
      <t>Refuerza tus defensas</t>
    </r>
    <r>
      <rPr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Contiene:
- Extracto de propóleo, de abeja nativa. 4 frascos de 30 ml. Origen: Bosque de Niebla, Veracruz
- Propomiel. 1 frasco de 250 gramos.
- 1 miel cruda de 350 gramos</t>
    </r>
  </si>
  <si>
    <r>
      <rPr>
        <b/>
        <sz val="10"/>
        <color theme="1"/>
        <rFont val="Calibri"/>
        <family val="2"/>
      </rPr>
      <t xml:space="preserve">3. </t>
    </r>
    <r>
      <rPr>
        <sz val="10"/>
        <color theme="1"/>
        <rFont val="Calibri"/>
        <family val="2"/>
      </rPr>
      <t xml:space="preserve">Retirar su pedido el sábado en Fonda Huitzillin, ubicada en calle Morena 222, Colonia Del Valle Norte. Benito Juárez. Ciudad de México, en horario de 1 pm a 3pm.  
</t>
    </r>
    <r>
      <rPr>
        <b/>
        <sz val="10"/>
        <color theme="1"/>
        <rFont val="Calibri"/>
        <family val="2"/>
      </rPr>
      <t>4. El envío a domicilio tiene un costo extra</t>
    </r>
    <r>
      <rPr>
        <sz val="10"/>
        <color theme="1"/>
        <rFont val="Calibri"/>
        <family val="2"/>
      </rPr>
      <t xml:space="preserve"> ya que dependemos de servicios externos. Se le informará el costo del mismo una vez recibamos el pedido. También se entregará el sábado.</t>
    </r>
  </si>
  <si>
    <t>Crucigrama
Viñedos Santa Elena, México</t>
  </si>
  <si>
    <t>Vino tinto .750 ml</t>
  </si>
  <si>
    <t>Weizen. 355 ml</t>
  </si>
  <si>
    <t>India Pale Ale. 355 ml</t>
  </si>
  <si>
    <t>Porter. 355 ml</t>
  </si>
  <si>
    <t>Trenza de higo y nuez</t>
  </si>
  <si>
    <t>Pan trenzado</t>
  </si>
  <si>
    <t>750 gramos aprox</t>
  </si>
  <si>
    <t>450 gramos aprox</t>
  </si>
  <si>
    <t>Botella de 1.1 kg. Rendimiento: 10 litros</t>
  </si>
  <si>
    <t>Botella de 1.3 kg. Rendimiento: 10 litros</t>
  </si>
  <si>
    <t>Tomillo</t>
  </si>
  <si>
    <t>Orégano</t>
  </si>
  <si>
    <t>Romero</t>
  </si>
  <si>
    <t>Hinojo</t>
  </si>
  <si>
    <t>Chícharo con vaina</t>
  </si>
  <si>
    <t>manojo</t>
  </si>
  <si>
    <t>Rábano rojo</t>
  </si>
  <si>
    <t xml:space="preserve">Ejote </t>
  </si>
  <si>
    <t>Flor de calabaza</t>
  </si>
  <si>
    <r>
      <rPr>
        <b/>
        <sz val="10"/>
        <color theme="1"/>
        <rFont val="Calibri"/>
        <family val="2"/>
      </rPr>
      <t>BANCO</t>
    </r>
    <r>
      <rPr>
        <sz val="10"/>
        <color theme="1"/>
        <rFont val="Calibri"/>
        <family val="2"/>
      </rPr>
      <t xml:space="preserve">    BBVA
</t>
    </r>
    <r>
      <rPr>
        <b/>
        <sz val="10"/>
        <color theme="1"/>
        <rFont val="Calibri"/>
        <family val="2"/>
      </rPr>
      <t>No. Cuenta</t>
    </r>
    <r>
      <rPr>
        <sz val="10"/>
        <color theme="1"/>
        <rFont val="Calibri"/>
        <family val="2"/>
      </rPr>
      <t xml:space="preserve">    150 556 9608
</t>
    </r>
    <r>
      <rPr>
        <b/>
        <sz val="10"/>
        <color theme="1"/>
        <rFont val="Calibri"/>
        <family val="2"/>
      </rPr>
      <t>Cuenta CLABE</t>
    </r>
    <r>
      <rPr>
        <sz val="10"/>
        <color theme="1"/>
        <rFont val="Calibri"/>
        <family val="2"/>
      </rPr>
      <t xml:space="preserve">   012 180 01505569608 7
</t>
    </r>
    <r>
      <rPr>
        <b/>
        <sz val="10"/>
        <color theme="1"/>
        <rFont val="Calibri"/>
        <family val="2"/>
      </rPr>
      <t>No. Tarjeta</t>
    </r>
    <r>
      <rPr>
        <sz val="10"/>
        <color theme="1"/>
        <rFont val="Calibri"/>
        <family val="2"/>
      </rPr>
      <t xml:space="preserve">    4152 3135 3209 7396
</t>
    </r>
    <r>
      <rPr>
        <b/>
        <sz val="10"/>
        <color theme="1"/>
        <rFont val="Calibri"/>
        <family val="2"/>
      </rPr>
      <t xml:space="preserve">Nombre </t>
    </r>
    <r>
      <rPr>
        <sz val="10"/>
        <color theme="1"/>
        <rFont val="Calibri"/>
        <family val="2"/>
      </rPr>
      <t xml:space="preserve">   RICARDO EMILIANO RODRÍGUEZ VILLAGRÁN</t>
    </r>
  </si>
  <si>
    <t>1/2 Kilo</t>
  </si>
  <si>
    <t>1/4 Kilo</t>
  </si>
  <si>
    <t>1/4 kilo</t>
  </si>
  <si>
    <t>Pimiento Amarillo</t>
  </si>
  <si>
    <t>Pimiento Naranja</t>
  </si>
  <si>
    <t>Pimiento Rojo</t>
  </si>
  <si>
    <t>Pimiento Verde</t>
  </si>
  <si>
    <t>caja</t>
  </si>
  <si>
    <t>costo</t>
  </si>
  <si>
    <t>Alcachofa</t>
  </si>
  <si>
    <t>Chícharo pelado</t>
  </si>
  <si>
    <t>Colinabo</t>
  </si>
  <si>
    <t>Champiñón</t>
  </si>
  <si>
    <t>Col morada</t>
  </si>
  <si>
    <t>Col china</t>
  </si>
  <si>
    <t>Chile manzano</t>
  </si>
  <si>
    <t>Chile poblano</t>
  </si>
  <si>
    <t>Zanahoria baby</t>
  </si>
  <si>
    <t>Romeritos</t>
  </si>
  <si>
    <t xml:space="preserve">Nopal mediano </t>
  </si>
  <si>
    <t>Lechuga versa kale</t>
  </si>
  <si>
    <t>limón sin semilla</t>
  </si>
  <si>
    <t xml:space="preserve">Manzanilla </t>
  </si>
  <si>
    <t xml:space="preserve">Nabo largo </t>
  </si>
  <si>
    <t xml:space="preserve">Elote desgranado </t>
  </si>
  <si>
    <t xml:space="preserve">Germen de alfalfa </t>
  </si>
  <si>
    <t>Pavo Molido</t>
  </si>
  <si>
    <t>Paquete 500 gr</t>
  </si>
  <si>
    <t>Acelga</t>
  </si>
  <si>
    <t>Ajo</t>
  </si>
  <si>
    <t>Berros</t>
  </si>
  <si>
    <t>Brócoli</t>
  </si>
  <si>
    <t>Calabaza bola</t>
  </si>
  <si>
    <t>Calabaza italiana</t>
  </si>
  <si>
    <t>Cebolla morada</t>
  </si>
  <si>
    <t>Chayote</t>
  </si>
  <si>
    <t>Chile jalapeño</t>
  </si>
  <si>
    <t>Chile de árbol</t>
  </si>
  <si>
    <t>Chile habanero</t>
  </si>
  <si>
    <t>Chile serrano</t>
  </si>
  <si>
    <t>Cilantro criollo</t>
  </si>
  <si>
    <t>Cilantro</t>
  </si>
  <si>
    <t>Col verde</t>
  </si>
  <si>
    <t xml:space="preserve">Coles de Bruselas </t>
  </si>
  <si>
    <t>Esparragos</t>
  </si>
  <si>
    <t>Epazote</t>
  </si>
  <si>
    <t>Epazote morado</t>
  </si>
  <si>
    <t>Elote</t>
  </si>
  <si>
    <t>Hierbabuena</t>
  </si>
  <si>
    <t>Jitomate Cherry</t>
  </si>
  <si>
    <t>Nabo Mediano</t>
  </si>
  <si>
    <t>Nopal cambray</t>
  </si>
  <si>
    <t>Papa</t>
  </si>
  <si>
    <t>Pepino Baby</t>
  </si>
  <si>
    <t>Perejil</t>
  </si>
  <si>
    <t>Te de limón zacate</t>
  </si>
  <si>
    <t>Tomate</t>
  </si>
  <si>
    <t>Zanahoria</t>
  </si>
  <si>
    <t>Xoconostle</t>
  </si>
  <si>
    <t>Menta</t>
  </si>
  <si>
    <t>Limón con semilla</t>
  </si>
  <si>
    <t>Jengibre</t>
  </si>
  <si>
    <t>Jitomate</t>
  </si>
  <si>
    <t>Germen de soya</t>
  </si>
  <si>
    <t>Coliflor</t>
  </si>
  <si>
    <t>Berenjena</t>
  </si>
  <si>
    <t>Aguacate hass</t>
  </si>
  <si>
    <t>Cebolla blanca</t>
  </si>
  <si>
    <t>Tortillas maíz azul</t>
  </si>
  <si>
    <t>Tortillas maíz blanco</t>
  </si>
  <si>
    <t>Queso Oaxaca</t>
  </si>
  <si>
    <r>
      <t xml:space="preserve">Pulpa Fortunella - sabor fresa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</si>
  <si>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mango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</si>
  <si>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tamarindo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</si>
  <si>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piña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</si>
  <si>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guanábana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</si>
  <si>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maracuyá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</si>
  <si>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jamaica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</si>
  <si>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gayaba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</si>
  <si>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manzana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</si>
  <si>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Pulpa Fortunella - sabor zarzamora 
</t>
    </r>
    <r>
      <rPr>
        <sz val="9"/>
        <color rgb="FF000000"/>
        <rFont val="Calibri"/>
        <family val="2"/>
      </rPr>
      <t>Pulpa de fruta 100% natural, sin azúcar añadida ni saborizantes.</t>
    </r>
  </si>
  <si>
    <r>
      <t xml:space="preserve">Fortunella - Horchata de arroz con canela
</t>
    </r>
    <r>
      <rPr>
        <sz val="9"/>
        <color rgb="FF000000"/>
        <rFont val="Calibri"/>
        <family val="2"/>
      </rPr>
      <t>Línea de concentrados.  Contiene azúcar de caña</t>
    </r>
  </si>
  <si>
    <r>
      <t xml:space="preserve">Fortunella - Horchata de arroz con coco
</t>
    </r>
    <r>
      <rPr>
        <sz val="9"/>
        <color rgb="FF000000"/>
        <rFont val="Calibri"/>
        <family val="2"/>
      </rPr>
      <t>Línea de concentrados.  Contiene azúcar de caña</t>
    </r>
  </si>
  <si>
    <t>CANASTA PEQUEÑA</t>
  </si>
  <si>
    <t>Pavo tipo barbacoa</t>
  </si>
  <si>
    <t>Cordero Molido</t>
  </si>
  <si>
    <t>Paquete 1 kg</t>
  </si>
  <si>
    <t>Queso Ranchero (no disponible)</t>
  </si>
  <si>
    <t>Producto a elegir</t>
  </si>
  <si>
    <t>CANASTA MEDIANA</t>
  </si>
  <si>
    <t>CANASTA GRANDE</t>
  </si>
  <si>
    <t>ORDEN DE COMPRA OCTUBRE - CANASTA SEMANAL</t>
  </si>
  <si>
    <r>
      <rPr>
        <b/>
        <sz val="10"/>
        <color theme="1"/>
        <rFont val="Calibri"/>
        <family val="2"/>
      </rPr>
      <t>INSTRUCCIONES: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1.</t>
    </r>
    <r>
      <rPr>
        <sz val="10"/>
        <color theme="1"/>
        <rFont val="Calibri"/>
        <family val="2"/>
      </rPr>
      <t xml:space="preserve"> Enviar este formato a </t>
    </r>
    <r>
      <rPr>
        <b/>
        <sz val="10"/>
        <color theme="1"/>
        <rFont val="Calibri"/>
        <family val="2"/>
      </rPr>
      <t>comunicaciones@fondahuitzillin.com</t>
    </r>
    <r>
      <rPr>
        <sz val="10"/>
        <color theme="1"/>
        <rFont val="Calibri"/>
        <family val="2"/>
      </rPr>
      <t xml:space="preserve"> con copia a </t>
    </r>
    <r>
      <rPr>
        <b/>
        <sz val="10"/>
        <color theme="1"/>
        <rFont val="Calibri"/>
        <family val="2"/>
      </rPr>
      <t>lauviv76@gmail.com.</t>
    </r>
    <r>
      <rPr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>2.</t>
    </r>
    <r>
      <rPr>
        <sz val="10"/>
        <color theme="1"/>
        <rFont val="Calibri"/>
        <family val="2"/>
      </rPr>
      <t xml:space="preserve"> Efectuar el pago en cualquiera de estas dos cuentas más tardar el jueves a las 17 horas para confirmar el pedido.
</t>
    </r>
    <r>
      <rPr>
        <b/>
        <sz val="10"/>
        <color theme="1"/>
        <rFont val="Calibri"/>
        <family val="2"/>
      </rPr>
      <t>DATOS BANCARIOS:</t>
    </r>
  </si>
  <si>
    <t>COSTO DE LA CANASTA</t>
  </si>
  <si>
    <r>
      <rPr>
        <b/>
        <sz val="11"/>
        <color rgb="FF000000"/>
        <rFont val="Calibri"/>
        <family val="2"/>
      </rPr>
      <t>Miel multiflora 150g</t>
    </r>
    <r>
      <rPr>
        <b/>
        <sz val="9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Cosecha primavera. Bosque de Niebla, Veracruz</t>
    </r>
  </si>
  <si>
    <r>
      <rPr>
        <b/>
        <sz val="11"/>
        <color rgb="FF000000"/>
        <rFont val="Calibri"/>
        <family val="2"/>
      </rPr>
      <t>Miel multiflora 350 g</t>
    </r>
    <r>
      <rPr>
        <b/>
        <sz val="9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Cosecha primavera. Bosque de Niebla, Veracruz</t>
    </r>
  </si>
  <si>
    <r>
      <rPr>
        <b/>
        <sz val="11"/>
        <color rgb="FF000000"/>
        <rFont val="Calibri"/>
        <family val="2"/>
      </rPr>
      <t>Miel multiflora 600g</t>
    </r>
    <r>
      <rPr>
        <b/>
        <sz val="9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Cosecha primavera. Bosque de Niebla, Veracruz</t>
    </r>
  </si>
  <si>
    <r>
      <rPr>
        <b/>
        <sz val="11"/>
        <color rgb="FF000000"/>
        <rFont val="Calibri"/>
        <family val="2"/>
      </rPr>
      <t xml:space="preserve">Miel de acahual 150 g
</t>
    </r>
    <r>
      <rPr>
        <sz val="9"/>
        <color rgb="FF000000"/>
        <rFont val="Calibri"/>
        <family val="2"/>
      </rPr>
      <t>Cosecha otoño. Texcoco, Edo. México</t>
    </r>
  </si>
  <si>
    <r>
      <rPr>
        <b/>
        <sz val="11"/>
        <color rgb="FF000000"/>
        <rFont val="Calibri"/>
        <family val="2"/>
      </rPr>
      <t xml:space="preserve">Miel de acahual 350g
</t>
    </r>
    <r>
      <rPr>
        <sz val="9"/>
        <color rgb="FF000000"/>
        <rFont val="Calibri"/>
        <family val="2"/>
      </rPr>
      <t>Cosecha otoño. Texcoco, Edo. México</t>
    </r>
  </si>
  <si>
    <r>
      <rPr>
        <b/>
        <sz val="11"/>
        <color rgb="FF000000"/>
        <rFont val="Calibri"/>
        <family val="2"/>
      </rPr>
      <t xml:space="preserve">Miel de acahual 600g
</t>
    </r>
    <r>
      <rPr>
        <sz val="9"/>
        <color rgb="FF000000"/>
        <rFont val="Calibri"/>
        <family val="2"/>
      </rPr>
      <t>Cosecha otoño. Texcoco, Edo. México</t>
    </r>
  </si>
  <si>
    <r>
      <rPr>
        <b/>
        <sz val="11"/>
        <color rgb="FF000000"/>
        <rFont val="Calibri"/>
        <family val="2"/>
      </rPr>
      <t>Miel de mezquite 150g</t>
    </r>
    <r>
      <rPr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Cosecha primavera. Altiplano,  Puebla</t>
    </r>
  </si>
  <si>
    <r>
      <rPr>
        <b/>
        <sz val="11"/>
        <color rgb="FF000000"/>
        <rFont val="Calibri"/>
        <family val="2"/>
      </rPr>
      <t>Miel de mezquite 350g</t>
    </r>
    <r>
      <rPr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Cosecha primavera. Altiplano,  Puebla</t>
    </r>
  </si>
  <si>
    <r>
      <rPr>
        <b/>
        <sz val="11"/>
        <color rgb="FF000000"/>
        <rFont val="Calibri"/>
        <family val="2"/>
      </rPr>
      <t>Miel de mezquite 600g</t>
    </r>
    <r>
      <rPr>
        <sz val="11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Cosecha primavera. Altiplano,  Puebla</t>
    </r>
  </si>
  <si>
    <r>
      <rPr>
        <sz val="11"/>
        <color rgb="FFFF0000"/>
        <rFont val="Calibri"/>
        <family val="2"/>
      </rPr>
      <t xml:space="preserve">No disponible - </t>
    </r>
    <r>
      <rPr>
        <sz val="11"/>
        <color rgb="FF000000"/>
        <rFont val="Calibri"/>
        <family val="2"/>
      </rPr>
      <t xml:space="preserve">Pan de plátano (mediano) </t>
    </r>
  </si>
  <si>
    <r>
      <rPr>
        <b/>
        <sz val="11"/>
        <color rgb="FFFF0000"/>
        <rFont val="Calibri"/>
        <family val="2"/>
      </rPr>
      <t>No disponible -</t>
    </r>
    <r>
      <rPr>
        <sz val="11"/>
        <color rgb="FF000000"/>
        <rFont val="Calibri"/>
        <family val="2"/>
      </rPr>
      <t xml:space="preserve"> Pan de plátano (chico)</t>
    </r>
  </si>
  <si>
    <r>
      <rPr>
        <b/>
        <sz val="11"/>
        <color rgb="FFFF0000"/>
        <rFont val="Calibri"/>
        <family val="2"/>
      </rPr>
      <t xml:space="preserve">No disponible - </t>
    </r>
    <r>
      <rPr>
        <sz val="11"/>
        <color rgb="FF000000"/>
        <rFont val="Calibri"/>
        <family val="2"/>
      </rPr>
      <t>Pan de naranja (mediano)</t>
    </r>
  </si>
  <si>
    <r>
      <rPr>
        <b/>
        <sz val="11"/>
        <color rgb="FFFF0000"/>
        <rFont val="Calibri"/>
        <family val="2"/>
      </rPr>
      <t xml:space="preserve">No disponible - </t>
    </r>
    <r>
      <rPr>
        <sz val="11"/>
        <color rgb="FF000000"/>
        <rFont val="Calibri"/>
        <family val="2"/>
      </rPr>
      <t>Pan de naranja (chico)</t>
    </r>
  </si>
  <si>
    <r>
      <rPr>
        <b/>
        <sz val="11"/>
        <color rgb="FFFF0000"/>
        <rFont val="Calibri"/>
        <family val="2"/>
      </rPr>
      <t xml:space="preserve">No disponible - </t>
    </r>
    <r>
      <rPr>
        <sz val="11"/>
        <color rgb="FF000000"/>
        <rFont val="Calibri"/>
        <family val="2"/>
      </rPr>
      <t>Pan de zanahoria (mediano)</t>
    </r>
  </si>
  <si>
    <r>
      <rPr>
        <b/>
        <sz val="11"/>
        <color rgb="FFFF0000"/>
        <rFont val="Calibri"/>
        <family val="2"/>
      </rPr>
      <t xml:space="preserve">No disponible - </t>
    </r>
    <r>
      <rPr>
        <sz val="11"/>
        <color rgb="FF000000"/>
        <rFont val="Calibri"/>
        <family val="2"/>
      </rPr>
      <t>Pan de zanahoria (chico)</t>
    </r>
  </si>
  <si>
    <t>Cerveza Perro Negro Weizen
Guadalajara</t>
  </si>
  <si>
    <t>Cerveza Perro Negro India Pale Ale
Guadalajara</t>
  </si>
  <si>
    <t>Cerveza Perro Negro Porter
Guadalajara</t>
  </si>
  <si>
    <t>500 gr</t>
  </si>
  <si>
    <t>Café Solemnus 1/2K en grano</t>
  </si>
  <si>
    <t>Papalo quelite (fuera de temporada)</t>
  </si>
  <si>
    <t>Quelite cenizo (fuera de temporada)</t>
  </si>
  <si>
    <t>Quelite quintonil (fuera de temporada)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</si>
</sst>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-[$$-80A]* #,##0.00_-;\-[$$-80A]* #,##0.00_-;_-[$$-80A]* &quot;-&quot;??_-;_-@"/>
    <numFmt numFmtId="166" formatCode="d/m"/>
  </numFmts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1857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rgb="FF18576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/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164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 vertical="center"/>
    </xf>
    <xf numFmtId="0" fontId="0" fillId="3" borderId="1" xfId="0" applyFont="1" applyFill="1" applyBorder="1" applyAlignment="1">
      <alignment horizontal="center"/>
    </xf>
    <xf numFmtId="164" fontId="6" fillId="3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64" fontId="3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4" borderId="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7" fillId="2" borderId="8" xfId="0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vertical="center" wrapText="1"/>
      <protection locked="0"/>
    </xf>
    <xf numFmtId="164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2" borderId="8" xfId="0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1" fillId="0" borderId="7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6</xdr:col>
      <xdr:colOff>47625</xdr:colOff>
      <xdr:row>3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5816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217"/>
  <sheetViews>
    <sheetView showGridLines="0" tabSelected="1" zoomScale="125" zoomScaleNormal="125" zoomScalePageLayoutView="125" workbookViewId="0" topLeftCell="A16">
      <selection activeCell="B20" sqref="B20"/>
    </sheetView>
  </sheetViews>
  <sheetFormatPr defaultColWidth="14.57421875" defaultRowHeight="15" customHeight="1"/>
  <cols>
    <col min="1" max="1" width="2.28125" style="0" customWidth="1"/>
    <col min="2" max="2" width="28.8515625" style="0" customWidth="1"/>
    <col min="3" max="3" width="13.7109375" style="2" customWidth="1"/>
    <col min="4" max="4" width="13.8515625" style="2" customWidth="1"/>
    <col min="5" max="5" width="12.140625" style="0" customWidth="1"/>
    <col min="6" max="6" width="12.140625" style="8" customWidth="1"/>
    <col min="7" max="7" width="2.140625" style="0" customWidth="1"/>
    <col min="8" max="8" width="5.140625" style="0" customWidth="1"/>
    <col min="9" max="9" width="5.28125" style="0" customWidth="1"/>
  </cols>
  <sheetData>
    <row r="4" spans="10:11" ht="15" customHeight="1">
      <c r="J4" s="3"/>
      <c r="K4" s="4"/>
    </row>
    <row r="5" ht="8" customHeight="1"/>
    <row r="6" spans="2:6" s="5" customFormat="1" ht="15" customHeight="1">
      <c r="B6" s="74" t="s">
        <v>168</v>
      </c>
      <c r="C6" s="74"/>
      <c r="D6" s="74"/>
      <c r="E6" s="74"/>
      <c r="F6" s="74"/>
    </row>
    <row r="7" spans="2:6" ht="15" customHeight="1">
      <c r="B7" s="75" t="s">
        <v>31</v>
      </c>
      <c r="C7" s="75"/>
      <c r="D7" s="41"/>
      <c r="E7" s="63" t="s">
        <v>170</v>
      </c>
      <c r="F7" s="29">
        <f>VLOOKUP(E7,'valor de las canastas'!A:B,2,FALSE)</f>
        <v>0</v>
      </c>
    </row>
    <row r="8" spans="2:6" ht="15">
      <c r="B8" s="75" t="s">
        <v>45</v>
      </c>
      <c r="C8" s="75"/>
      <c r="D8" s="41"/>
      <c r="E8" s="56" t="s">
        <v>51</v>
      </c>
      <c r="F8" s="32">
        <v>0</v>
      </c>
    </row>
    <row r="9" spans="2:6" ht="15">
      <c r="B9" s="76" t="s">
        <v>50</v>
      </c>
      <c r="C9" s="76"/>
      <c r="D9" s="41"/>
      <c r="E9" s="56" t="s">
        <v>32</v>
      </c>
      <c r="F9" s="30">
        <f>SUM(F7:F8)</f>
        <v>0</v>
      </c>
    </row>
    <row r="10" spans="2:6" ht="15">
      <c r="B10" s="76" t="s">
        <v>49</v>
      </c>
      <c r="C10" s="76"/>
      <c r="D10" s="76"/>
      <c r="E10" s="76"/>
      <c r="F10" s="76"/>
    </row>
    <row r="11" ht="5" customHeight="1">
      <c r="B11" s="1"/>
    </row>
    <row r="12" spans="2:6" ht="75" customHeight="1">
      <c r="B12" s="72" t="s">
        <v>169</v>
      </c>
      <c r="C12" s="73"/>
      <c r="D12" s="73"/>
      <c r="E12" s="73"/>
      <c r="F12" s="73"/>
    </row>
    <row r="13" spans="2:6" ht="72" customHeight="1">
      <c r="B13" s="71" t="s">
        <v>76</v>
      </c>
      <c r="C13" s="71"/>
      <c r="D13" s="71"/>
      <c r="E13" s="71"/>
      <c r="F13" s="71"/>
    </row>
    <row r="14" spans="2:6" ht="59" customHeight="1">
      <c r="B14" s="70" t="s">
        <v>55</v>
      </c>
      <c r="C14" s="70"/>
      <c r="D14" s="70"/>
      <c r="E14" s="70"/>
      <c r="F14" s="70"/>
    </row>
    <row r="15" ht="9" customHeight="1">
      <c r="B15" s="1"/>
    </row>
    <row r="16" spans="2:6" ht="15">
      <c r="B16" s="52" t="s">
        <v>160</v>
      </c>
      <c r="C16" s="53"/>
      <c r="D16" s="53"/>
      <c r="E16" s="54"/>
      <c r="F16" s="55"/>
    </row>
    <row r="17" ht="8" customHeight="1">
      <c r="B17" s="7"/>
    </row>
    <row r="18" spans="2:6" s="2" customFormat="1" ht="15">
      <c r="B18" s="10" t="s">
        <v>27</v>
      </c>
      <c r="C18" s="10" t="s">
        <v>28</v>
      </c>
      <c r="D18" s="10" t="s">
        <v>29</v>
      </c>
      <c r="E18" s="10" t="s">
        <v>30</v>
      </c>
      <c r="F18" s="12" t="s">
        <v>32</v>
      </c>
    </row>
    <row r="19" spans="2:8" s="61" customFormat="1" ht="16">
      <c r="B19" s="64" t="s">
        <v>143</v>
      </c>
      <c r="C19" s="60" t="str">
        <f>VLOOKUP(B19,Productos!A:E,2,FALSE)</f>
        <v>Kilo</v>
      </c>
      <c r="D19" s="60">
        <f>VLOOKUP(B19,Productos!A:E,3,FALSE)</f>
        <v>51</v>
      </c>
      <c r="E19" s="57">
        <v>0.5</v>
      </c>
      <c r="F19" s="58">
        <f>(D19*E19)</f>
        <v>25.5</v>
      </c>
      <c r="H19" s="62"/>
    </row>
    <row r="20" spans="2:8" s="61" customFormat="1" ht="16">
      <c r="B20" s="64" t="s">
        <v>7</v>
      </c>
      <c r="C20" s="60" t="str">
        <f>VLOOKUP(B20,Productos!A:E,2,FALSE)</f>
        <v>Manojo</v>
      </c>
      <c r="D20" s="60">
        <f>VLOOKUP(B20,Productos!A:E,3,FALSE)</f>
        <v>31</v>
      </c>
      <c r="E20" s="59">
        <v>2</v>
      </c>
      <c r="F20" s="58">
        <f aca="true" t="shared" si="0" ref="F20:F27">(D20*E20)</f>
        <v>62</v>
      </c>
      <c r="H20" s="62"/>
    </row>
    <row r="21" spans="2:8" s="61" customFormat="1" ht="16">
      <c r="B21" s="64" t="s">
        <v>139</v>
      </c>
      <c r="C21" s="60" t="str">
        <f>VLOOKUP(B21,Productos!A:E,2,FALSE)</f>
        <v>Kilo</v>
      </c>
      <c r="D21" s="60">
        <f>VLOOKUP(B21,Productos!A:E,3,FALSE)</f>
        <v>36</v>
      </c>
      <c r="E21" s="59">
        <v>0.5</v>
      </c>
      <c r="F21" s="58">
        <f t="shared" si="0"/>
        <v>18</v>
      </c>
      <c r="H21" s="62"/>
    </row>
    <row r="22" spans="2:8" s="61" customFormat="1" ht="16">
      <c r="B22" s="64" t="s">
        <v>106</v>
      </c>
      <c r="C22" s="60" t="str">
        <f>VLOOKUP(B22,Productos!A:E,2,FALSE)</f>
        <v>Cabeza</v>
      </c>
      <c r="D22" s="60">
        <f>VLOOKUP(B22,Productos!A:E,3,FALSE)</f>
        <v>14.5</v>
      </c>
      <c r="E22" s="59">
        <v>2</v>
      </c>
      <c r="F22" s="58">
        <f t="shared" si="0"/>
        <v>29</v>
      </c>
      <c r="H22" s="62"/>
    </row>
    <row r="23" spans="2:8" s="61" customFormat="1" ht="16">
      <c r="B23" s="64" t="s">
        <v>137</v>
      </c>
      <c r="C23" s="60" t="str">
        <f>VLOOKUP(B23,Productos!A:E,2,FALSE)</f>
        <v>Kilo</v>
      </c>
      <c r="D23" s="60">
        <f>VLOOKUP(B23,Productos!A:E,3,FALSE)</f>
        <v>36</v>
      </c>
      <c r="E23" s="59">
        <v>0.5</v>
      </c>
      <c r="F23" s="58">
        <f t="shared" si="0"/>
        <v>18</v>
      </c>
      <c r="H23" s="62"/>
    </row>
    <row r="24" spans="2:8" s="61" customFormat="1" ht="16">
      <c r="B24" s="64" t="s">
        <v>121</v>
      </c>
      <c r="C24" s="60" t="str">
        <f>VLOOKUP(B24,Productos!A:E,2,FALSE)</f>
        <v>Docena</v>
      </c>
      <c r="D24" s="60">
        <f>VLOOKUP(B24,Productos!A:E,3,FALSE)</f>
        <v>41</v>
      </c>
      <c r="E24" s="59">
        <v>1</v>
      </c>
      <c r="F24" s="58">
        <f t="shared" si="0"/>
        <v>41</v>
      </c>
      <c r="H24" s="62"/>
    </row>
    <row r="25" spans="2:8" s="61" customFormat="1" ht="16">
      <c r="B25" s="64" t="s">
        <v>144</v>
      </c>
      <c r="C25" s="60" t="str">
        <f>VLOOKUP(B25,Productos!A:E,2,FALSE)</f>
        <v>Kilo</v>
      </c>
      <c r="D25" s="60">
        <f>VLOOKUP(B25,Productos!A:E,3,FALSE)</f>
        <v>34</v>
      </c>
      <c r="E25" s="59">
        <v>1</v>
      </c>
      <c r="F25" s="58">
        <f t="shared" si="0"/>
        <v>34</v>
      </c>
      <c r="H25" s="62"/>
    </row>
    <row r="26" spans="2:8" s="61" customFormat="1" ht="15.75" customHeight="1">
      <c r="B26" s="64" t="s">
        <v>110</v>
      </c>
      <c r="C26" s="60" t="str">
        <f>VLOOKUP(B26,Productos!A:E,2,FALSE)</f>
        <v>kilo</v>
      </c>
      <c r="D26" s="60">
        <f>VLOOKUP(B26,Productos!A:E,3,FALSE)</f>
        <v>34</v>
      </c>
      <c r="E26" s="59">
        <v>0.5</v>
      </c>
      <c r="F26" s="58">
        <f t="shared" si="0"/>
        <v>17</v>
      </c>
      <c r="H26" s="62"/>
    </row>
    <row r="27" spans="2:8" s="61" customFormat="1" ht="15.75" customHeight="1">
      <c r="B27" s="64" t="s">
        <v>147</v>
      </c>
      <c r="C27" s="60" t="str">
        <f>VLOOKUP(B27,Productos!A:E,2,FALSE)</f>
        <v>Pieza</v>
      </c>
      <c r="D27" s="60">
        <f>VLOOKUP(B27,Productos!A:E,3,FALSE)</f>
        <v>109</v>
      </c>
      <c r="E27" s="59">
        <v>0.5</v>
      </c>
      <c r="F27" s="58">
        <f t="shared" si="0"/>
        <v>54.5</v>
      </c>
      <c r="H27" s="62"/>
    </row>
    <row r="28" spans="2:8" s="61" customFormat="1" ht="15.75" customHeight="1">
      <c r="B28" s="64" t="s">
        <v>146</v>
      </c>
      <c r="C28" s="60" t="str">
        <f>VLOOKUP(B28,Productos!A:E,2,FALSE)</f>
        <v>Docena</v>
      </c>
      <c r="D28" s="60">
        <f>VLOOKUP(B28,Productos!A:E,3,FALSE)</f>
        <v>26.65</v>
      </c>
      <c r="E28" s="59">
        <v>1</v>
      </c>
      <c r="F28" s="58">
        <f>(D28*E28)</f>
        <v>26.65</v>
      </c>
      <c r="H28" s="62"/>
    </row>
    <row r="29" spans="2:8" s="61" customFormat="1" ht="15.75" customHeight="1">
      <c r="B29" s="64" t="s">
        <v>165</v>
      </c>
      <c r="C29" s="60">
        <f>VLOOKUP(B29,Productos!A:E,2,FALSE)</f>
        <v>0</v>
      </c>
      <c r="D29" s="60">
        <f>VLOOKUP(B29,Productos!A:E,3,FALSE)</f>
        <v>0</v>
      </c>
      <c r="E29" s="59"/>
      <c r="F29" s="58">
        <f aca="true" t="shared" si="1" ref="F29:F33">(D29*E29)</f>
        <v>0</v>
      </c>
      <c r="H29" s="62"/>
    </row>
    <row r="30" spans="2:8" s="61" customFormat="1" ht="15.75" customHeight="1">
      <c r="B30" s="64" t="s">
        <v>165</v>
      </c>
      <c r="C30" s="60">
        <f>VLOOKUP(B30,Productos!A:E,2,FALSE)</f>
        <v>0</v>
      </c>
      <c r="D30" s="60">
        <f>VLOOKUP(B30,Productos!A:E,3,FALSE)</f>
        <v>0</v>
      </c>
      <c r="E30" s="59"/>
      <c r="F30" s="58">
        <f t="shared" si="1"/>
        <v>0</v>
      </c>
      <c r="H30" s="62"/>
    </row>
    <row r="31" spans="2:8" s="61" customFormat="1" ht="15.75" customHeight="1">
      <c r="B31" s="64" t="s">
        <v>165</v>
      </c>
      <c r="C31" s="60">
        <f>VLOOKUP(B31,Productos!A:E,2,FALSE)</f>
        <v>0</v>
      </c>
      <c r="D31" s="60">
        <f>VLOOKUP(B31,Productos!A:E,3,FALSE)</f>
        <v>0</v>
      </c>
      <c r="E31" s="59"/>
      <c r="F31" s="58">
        <f t="shared" si="1"/>
        <v>0</v>
      </c>
      <c r="H31" s="62"/>
    </row>
    <row r="32" spans="2:8" s="61" customFormat="1" ht="15.75" customHeight="1">
      <c r="B32" s="64" t="s">
        <v>165</v>
      </c>
      <c r="C32" s="60">
        <f>VLOOKUP(B32,Productos!A:E,2,FALSE)</f>
        <v>0</v>
      </c>
      <c r="D32" s="60">
        <f>VLOOKUP(B32,Productos!A:E,3,FALSE)</f>
        <v>0</v>
      </c>
      <c r="E32" s="59"/>
      <c r="F32" s="58">
        <f t="shared" si="1"/>
        <v>0</v>
      </c>
      <c r="H32" s="62"/>
    </row>
    <row r="33" spans="2:8" s="61" customFormat="1" ht="15.75" customHeight="1">
      <c r="B33" s="64" t="s">
        <v>165</v>
      </c>
      <c r="C33" s="60">
        <f>VLOOKUP(B33,Productos!A:E,2,FALSE)</f>
        <v>0</v>
      </c>
      <c r="D33" s="60">
        <f>VLOOKUP(B33,Productos!A:E,3,FALSE)</f>
        <v>0</v>
      </c>
      <c r="E33" s="59"/>
      <c r="F33" s="58">
        <f t="shared" si="1"/>
        <v>0</v>
      </c>
      <c r="H33" s="62"/>
    </row>
    <row r="34" spans="2:9" ht="15.75" customHeight="1">
      <c r="B34" s="33"/>
      <c r="C34"/>
      <c r="D34"/>
      <c r="E34" s="10" t="s">
        <v>32</v>
      </c>
      <c r="F34" s="51">
        <f>SUM(F19:F33)</f>
        <v>325.65</v>
      </c>
      <c r="G34" s="5"/>
      <c r="H34" s="5"/>
      <c r="I34" s="5"/>
    </row>
    <row r="35" spans="2:9" ht="15.75" customHeight="1">
      <c r="B35" s="26"/>
      <c r="C35" s="68"/>
      <c r="D35" s="69"/>
      <c r="E35" s="26"/>
      <c r="F35" s="27"/>
      <c r="G35" s="26"/>
      <c r="H35" s="26"/>
      <c r="I35" s="26"/>
    </row>
    <row r="36" spans="2:9" ht="15.75" customHeight="1">
      <c r="B36" s="52" t="s">
        <v>166</v>
      </c>
      <c r="C36" s="53"/>
      <c r="D36" s="53"/>
      <c r="E36" s="54"/>
      <c r="F36" s="55"/>
      <c r="G36" s="26"/>
      <c r="H36" s="26"/>
      <c r="I36" s="26"/>
    </row>
    <row r="37" ht="15.75" customHeight="1">
      <c r="B37" s="7"/>
    </row>
    <row r="38" spans="2:6" ht="15.75" customHeight="1">
      <c r="B38" s="10" t="s">
        <v>27</v>
      </c>
      <c r="C38" s="10" t="s">
        <v>28</v>
      </c>
      <c r="D38" s="10" t="s">
        <v>29</v>
      </c>
      <c r="E38" s="10" t="s">
        <v>30</v>
      </c>
      <c r="F38" s="12" t="s">
        <v>32</v>
      </c>
    </row>
    <row r="39" spans="2:6" ht="15.75" customHeight="1">
      <c r="B39" s="64" t="s">
        <v>143</v>
      </c>
      <c r="C39" s="60" t="str">
        <f>VLOOKUP(B39,Productos!A:E,2,FALSE)</f>
        <v>Kilo</v>
      </c>
      <c r="D39" s="60">
        <f>VLOOKUP(B39,Productos!A:E,3,FALSE)</f>
        <v>51</v>
      </c>
      <c r="E39" s="57">
        <v>0.5</v>
      </c>
      <c r="F39" s="58">
        <f>(D39*E39)</f>
        <v>25.5</v>
      </c>
    </row>
    <row r="40" spans="2:6" ht="15.75" customHeight="1">
      <c r="B40" s="64" t="s">
        <v>7</v>
      </c>
      <c r="C40" s="60" t="str">
        <f>VLOOKUP(B40,Productos!A:E,2,FALSE)</f>
        <v>Manojo</v>
      </c>
      <c r="D40" s="60">
        <f>VLOOKUP(B40,Productos!A:E,3,FALSE)</f>
        <v>31</v>
      </c>
      <c r="E40" s="59">
        <v>2</v>
      </c>
      <c r="F40" s="58">
        <f aca="true" t="shared" si="2" ref="F40:F47">(D40*E40)</f>
        <v>62</v>
      </c>
    </row>
    <row r="41" spans="2:6" ht="15.75" customHeight="1">
      <c r="B41" s="64" t="s">
        <v>139</v>
      </c>
      <c r="C41" s="60" t="str">
        <f>VLOOKUP(B41,Productos!A:E,2,FALSE)</f>
        <v>Kilo</v>
      </c>
      <c r="D41" s="60">
        <f>VLOOKUP(B41,Productos!A:E,3,FALSE)</f>
        <v>36</v>
      </c>
      <c r="E41" s="59">
        <v>0.5</v>
      </c>
      <c r="F41" s="58">
        <f t="shared" si="2"/>
        <v>18</v>
      </c>
    </row>
    <row r="42" spans="2:6" ht="15.75" customHeight="1">
      <c r="B42" s="64" t="s">
        <v>106</v>
      </c>
      <c r="C42" s="60" t="str">
        <f>VLOOKUP(B42,Productos!A:E,2,FALSE)</f>
        <v>Cabeza</v>
      </c>
      <c r="D42" s="60">
        <f>VLOOKUP(B42,Productos!A:E,3,FALSE)</f>
        <v>14.5</v>
      </c>
      <c r="E42" s="59">
        <v>2</v>
      </c>
      <c r="F42" s="58">
        <f t="shared" si="2"/>
        <v>29</v>
      </c>
    </row>
    <row r="43" spans="2:6" ht="15.75" customHeight="1">
      <c r="B43" s="64" t="s">
        <v>137</v>
      </c>
      <c r="C43" s="60" t="str">
        <f>VLOOKUP(B43,Productos!A:E,2,FALSE)</f>
        <v>Kilo</v>
      </c>
      <c r="D43" s="60">
        <f>VLOOKUP(B43,Productos!A:E,3,FALSE)</f>
        <v>36</v>
      </c>
      <c r="E43" s="59">
        <v>0.5</v>
      </c>
      <c r="F43" s="58">
        <f t="shared" si="2"/>
        <v>18</v>
      </c>
    </row>
    <row r="44" spans="2:6" ht="15.75" customHeight="1">
      <c r="B44" s="64" t="s">
        <v>121</v>
      </c>
      <c r="C44" s="60" t="str">
        <f>VLOOKUP(B44,Productos!A:E,2,FALSE)</f>
        <v>Docena</v>
      </c>
      <c r="D44" s="60">
        <f>VLOOKUP(B44,Productos!A:E,3,FALSE)</f>
        <v>41</v>
      </c>
      <c r="E44" s="59">
        <v>1</v>
      </c>
      <c r="F44" s="58">
        <f t="shared" si="2"/>
        <v>41</v>
      </c>
    </row>
    <row r="45" spans="2:6" ht="15.75" customHeight="1">
      <c r="B45" s="64" t="s">
        <v>144</v>
      </c>
      <c r="C45" s="60" t="str">
        <f>VLOOKUP(B45,Productos!A:E,2,FALSE)</f>
        <v>Kilo</v>
      </c>
      <c r="D45" s="60">
        <f>VLOOKUP(B45,Productos!A:E,3,FALSE)</f>
        <v>34</v>
      </c>
      <c r="E45" s="59">
        <v>1</v>
      </c>
      <c r="F45" s="58">
        <f t="shared" si="2"/>
        <v>34</v>
      </c>
    </row>
    <row r="46" spans="2:9" ht="15.75" customHeight="1">
      <c r="B46" s="64" t="s">
        <v>110</v>
      </c>
      <c r="C46" s="60" t="str">
        <f>VLOOKUP(B46,Productos!A:E,2,FALSE)</f>
        <v>kilo</v>
      </c>
      <c r="D46" s="60">
        <f>VLOOKUP(B46,Productos!A:E,3,FALSE)</f>
        <v>34</v>
      </c>
      <c r="E46" s="59">
        <v>0.5</v>
      </c>
      <c r="F46" s="58">
        <f t="shared" si="2"/>
        <v>17</v>
      </c>
      <c r="G46" s="25"/>
      <c r="H46" s="25"/>
      <c r="I46" s="25"/>
    </row>
    <row r="47" spans="2:6" ht="15.75" customHeight="1">
      <c r="B47" s="64" t="s">
        <v>89</v>
      </c>
      <c r="C47" s="60" t="str">
        <f>VLOOKUP(B47,Productos!A:E,2,FALSE)</f>
        <v>kilo</v>
      </c>
      <c r="D47" s="60">
        <f>VLOOKUP(B47,Productos!A:E,3,FALSE)</f>
        <v>96</v>
      </c>
      <c r="E47" s="59">
        <v>0.5</v>
      </c>
      <c r="F47" s="58">
        <f t="shared" si="2"/>
        <v>48</v>
      </c>
    </row>
    <row r="48" spans="2:6" ht="15.75" customHeight="1">
      <c r="B48" s="64" t="s">
        <v>133</v>
      </c>
      <c r="C48" s="60" t="str">
        <f>VLOOKUP(B48,Productos!A:E,2,FALSE)</f>
        <v>Kilo</v>
      </c>
      <c r="D48" s="60">
        <f>VLOOKUP(B48,Productos!A:E,3,FALSE)</f>
        <v>31</v>
      </c>
      <c r="E48" s="59">
        <v>0.5</v>
      </c>
      <c r="F48" s="58">
        <f>(D48*E48)</f>
        <v>15.5</v>
      </c>
    </row>
    <row r="49" spans="2:6" ht="15.75" customHeight="1">
      <c r="B49" s="64" t="s">
        <v>147</v>
      </c>
      <c r="C49" s="60" t="str">
        <f>VLOOKUP(B49,Productos!A:E,2,FALSE)</f>
        <v>Pieza</v>
      </c>
      <c r="D49" s="60">
        <f>VLOOKUP(B49,Productos!A:E,3,FALSE)</f>
        <v>109</v>
      </c>
      <c r="E49" s="59">
        <v>0.5</v>
      </c>
      <c r="F49" s="58">
        <f>(D49*E49)</f>
        <v>54.5</v>
      </c>
    </row>
    <row r="50" spans="2:6" ht="15.75" customHeight="1">
      <c r="B50" s="64" t="s">
        <v>145</v>
      </c>
      <c r="C50" s="60" t="str">
        <f>VLOOKUP(B50,Productos!A:E,2,FALSE)</f>
        <v>Docena</v>
      </c>
      <c r="D50" s="60">
        <f>VLOOKUP(B50,Productos!A:E,3,FALSE)</f>
        <v>26.65</v>
      </c>
      <c r="E50" s="59">
        <v>1</v>
      </c>
      <c r="F50" s="58">
        <f>(D50*E50)</f>
        <v>26.65</v>
      </c>
    </row>
    <row r="51" spans="2:6" ht="15.75" customHeight="1">
      <c r="B51" s="64" t="s">
        <v>165</v>
      </c>
      <c r="C51" s="60">
        <f>VLOOKUP(B51,Productos!A:E,2,FALSE)</f>
        <v>0</v>
      </c>
      <c r="D51" s="60">
        <f>VLOOKUP(B51,Productos!A:E,3,FALSE)</f>
        <v>0</v>
      </c>
      <c r="E51" s="59"/>
      <c r="F51" s="58">
        <f aca="true" t="shared" si="3" ref="F51:F55">(D51*E51)</f>
        <v>0</v>
      </c>
    </row>
    <row r="52" spans="2:6" ht="15.75" customHeight="1">
      <c r="B52" s="64" t="s">
        <v>165</v>
      </c>
      <c r="C52" s="60">
        <f>VLOOKUP(B52,Productos!A:E,2,FALSE)</f>
        <v>0</v>
      </c>
      <c r="D52" s="60">
        <f>VLOOKUP(B52,Productos!A:E,3,FALSE)</f>
        <v>0</v>
      </c>
      <c r="E52" s="59"/>
      <c r="F52" s="58">
        <f t="shared" si="3"/>
        <v>0</v>
      </c>
    </row>
    <row r="53" spans="2:6" ht="15.75" customHeight="1">
      <c r="B53" s="64" t="s">
        <v>165</v>
      </c>
      <c r="C53" s="60">
        <f>VLOOKUP(B53,Productos!A:E,2,FALSE)</f>
        <v>0</v>
      </c>
      <c r="D53" s="60">
        <f>VLOOKUP(B53,Productos!A:E,3,FALSE)</f>
        <v>0</v>
      </c>
      <c r="E53" s="59"/>
      <c r="F53" s="58">
        <f t="shared" si="3"/>
        <v>0</v>
      </c>
    </row>
    <row r="54" spans="2:6" ht="15.75" customHeight="1">
      <c r="B54" s="64" t="s">
        <v>165</v>
      </c>
      <c r="C54" s="60">
        <f>VLOOKUP(B54,Productos!A:E,2,FALSE)</f>
        <v>0</v>
      </c>
      <c r="D54" s="60">
        <f>VLOOKUP(B54,Productos!A:E,3,FALSE)</f>
        <v>0</v>
      </c>
      <c r="E54" s="59"/>
      <c r="F54" s="58">
        <f t="shared" si="3"/>
        <v>0</v>
      </c>
    </row>
    <row r="55" spans="2:6" ht="15.75" customHeight="1">
      <c r="B55" s="64" t="s">
        <v>165</v>
      </c>
      <c r="C55" s="60">
        <f>VLOOKUP(B55,Productos!A:E,2,FALSE)</f>
        <v>0</v>
      </c>
      <c r="D55" s="60">
        <f>VLOOKUP(B55,Productos!A:E,3,FALSE)</f>
        <v>0</v>
      </c>
      <c r="E55" s="59"/>
      <c r="F55" s="58">
        <f t="shared" si="3"/>
        <v>0</v>
      </c>
    </row>
    <row r="56" spans="2:6" ht="15.75" customHeight="1">
      <c r="B56" s="33"/>
      <c r="C56"/>
      <c r="D56"/>
      <c r="E56" s="10" t="s">
        <v>32</v>
      </c>
      <c r="F56" s="51">
        <f>SUM(F39:F55)</f>
        <v>389.15</v>
      </c>
    </row>
    <row r="57" ht="15.75" customHeight="1"/>
    <row r="58" spans="2:6" ht="15.75" customHeight="1">
      <c r="B58" s="52" t="s">
        <v>167</v>
      </c>
      <c r="C58" s="53"/>
      <c r="D58" s="53"/>
      <c r="E58" s="54"/>
      <c r="F58" s="55"/>
    </row>
    <row r="59" ht="15.75" customHeight="1">
      <c r="B59" s="7"/>
    </row>
    <row r="60" spans="2:6" ht="15.75" customHeight="1">
      <c r="B60" s="10" t="s">
        <v>27</v>
      </c>
      <c r="C60" s="10" t="s">
        <v>28</v>
      </c>
      <c r="D60" s="10" t="s">
        <v>29</v>
      </c>
      <c r="E60" s="10" t="s">
        <v>30</v>
      </c>
      <c r="F60" s="12" t="s">
        <v>32</v>
      </c>
    </row>
    <row r="61" spans="2:6" ht="15.75" customHeight="1">
      <c r="B61" s="64" t="s">
        <v>143</v>
      </c>
      <c r="C61" s="60" t="str">
        <f>VLOOKUP(B61,Productos!A:E,2,FALSE)</f>
        <v>Kilo</v>
      </c>
      <c r="D61" s="60">
        <f>VLOOKUP(B61,Productos!A:E,3,FALSE)</f>
        <v>51</v>
      </c>
      <c r="E61" s="57">
        <v>0.5</v>
      </c>
      <c r="F61" s="58">
        <f>(D61*E61)</f>
        <v>25.5</v>
      </c>
    </row>
    <row r="62" spans="2:6" ht="15.75" customHeight="1">
      <c r="B62" s="64" t="s">
        <v>7</v>
      </c>
      <c r="C62" s="60" t="str">
        <f>VLOOKUP(B62,Productos!A:E,2,FALSE)</f>
        <v>Manojo</v>
      </c>
      <c r="D62" s="60">
        <f>VLOOKUP(B62,Productos!A:E,3,FALSE)</f>
        <v>31</v>
      </c>
      <c r="E62" s="59">
        <v>2</v>
      </c>
      <c r="F62" s="58">
        <f aca="true" t="shared" si="4" ref="F62:F69">(D62*E62)</f>
        <v>62</v>
      </c>
    </row>
    <row r="63" spans="2:6" ht="15.75" customHeight="1">
      <c r="B63" s="64" t="s">
        <v>139</v>
      </c>
      <c r="C63" s="60" t="str">
        <f>VLOOKUP(B63,Productos!A:E,2,FALSE)</f>
        <v>Kilo</v>
      </c>
      <c r="D63" s="60">
        <f>VLOOKUP(B63,Productos!A:E,3,FALSE)</f>
        <v>36</v>
      </c>
      <c r="E63" s="59">
        <v>0.5</v>
      </c>
      <c r="F63" s="58">
        <f t="shared" si="4"/>
        <v>18</v>
      </c>
    </row>
    <row r="64" spans="2:6" ht="15.75" customHeight="1">
      <c r="B64" s="64" t="s">
        <v>106</v>
      </c>
      <c r="C64" s="60" t="str">
        <f>VLOOKUP(B64,Productos!A:E,2,FALSE)</f>
        <v>Cabeza</v>
      </c>
      <c r="D64" s="60">
        <f>VLOOKUP(B64,Productos!A:E,3,FALSE)</f>
        <v>14.5</v>
      </c>
      <c r="E64" s="59">
        <v>2</v>
      </c>
      <c r="F64" s="58">
        <f t="shared" si="4"/>
        <v>29</v>
      </c>
    </row>
    <row r="65" spans="2:6" ht="15.75" customHeight="1">
      <c r="B65" s="64" t="s">
        <v>137</v>
      </c>
      <c r="C65" s="60" t="str">
        <f>VLOOKUP(B65,Productos!A:E,2,FALSE)</f>
        <v>Kilo</v>
      </c>
      <c r="D65" s="60">
        <f>VLOOKUP(B65,Productos!A:E,3,FALSE)</f>
        <v>36</v>
      </c>
      <c r="E65" s="59">
        <v>0.5</v>
      </c>
      <c r="F65" s="58">
        <f t="shared" si="4"/>
        <v>18</v>
      </c>
    </row>
    <row r="66" spans="2:6" ht="15.75" customHeight="1">
      <c r="B66" s="64" t="s">
        <v>121</v>
      </c>
      <c r="C66" s="60" t="str">
        <f>VLOOKUP(B66,Productos!A:E,2,FALSE)</f>
        <v>Docena</v>
      </c>
      <c r="D66" s="60">
        <f>VLOOKUP(B66,Productos!A:E,3,FALSE)</f>
        <v>41</v>
      </c>
      <c r="E66" s="59">
        <v>1</v>
      </c>
      <c r="F66" s="58">
        <f t="shared" si="4"/>
        <v>41</v>
      </c>
    </row>
    <row r="67" spans="2:6" ht="15.75" customHeight="1">
      <c r="B67" s="64" t="s">
        <v>144</v>
      </c>
      <c r="C67" s="60" t="str">
        <f>VLOOKUP(B67,Productos!A:E,2,FALSE)</f>
        <v>Kilo</v>
      </c>
      <c r="D67" s="60">
        <f>VLOOKUP(B67,Productos!A:E,3,FALSE)</f>
        <v>34</v>
      </c>
      <c r="E67" s="59">
        <v>1</v>
      </c>
      <c r="F67" s="58">
        <f t="shared" si="4"/>
        <v>34</v>
      </c>
    </row>
    <row r="68" spans="2:6" ht="15.75" customHeight="1">
      <c r="B68" s="64" t="s">
        <v>110</v>
      </c>
      <c r="C68" s="60" t="str">
        <f>VLOOKUP(B68,Productos!A:E,2,FALSE)</f>
        <v>kilo</v>
      </c>
      <c r="D68" s="60">
        <f>VLOOKUP(B68,Productos!A:E,3,FALSE)</f>
        <v>34</v>
      </c>
      <c r="E68" s="59">
        <v>0.5</v>
      </c>
      <c r="F68" s="58">
        <f t="shared" si="4"/>
        <v>17</v>
      </c>
    </row>
    <row r="69" spans="2:6" ht="15.75" customHeight="1">
      <c r="B69" s="64" t="s">
        <v>89</v>
      </c>
      <c r="C69" s="60" t="str">
        <f>VLOOKUP(B69,Productos!A:E,2,FALSE)</f>
        <v>kilo</v>
      </c>
      <c r="D69" s="60">
        <f>VLOOKUP(B69,Productos!A:E,3,FALSE)</f>
        <v>96</v>
      </c>
      <c r="E69" s="59">
        <v>0.5</v>
      </c>
      <c r="F69" s="58">
        <f t="shared" si="4"/>
        <v>48</v>
      </c>
    </row>
    <row r="70" spans="2:6" ht="15.75" customHeight="1">
      <c r="B70" s="64" t="s">
        <v>133</v>
      </c>
      <c r="C70" s="60" t="str">
        <f>VLOOKUP(B70,Productos!A:E,2,FALSE)</f>
        <v>Kilo</v>
      </c>
      <c r="D70" s="60">
        <f>VLOOKUP(B70,Productos!A:E,3,FALSE)</f>
        <v>31</v>
      </c>
      <c r="E70" s="59">
        <v>1</v>
      </c>
      <c r="F70" s="58">
        <f>(D70*E70)</f>
        <v>31</v>
      </c>
    </row>
    <row r="71" spans="2:6" ht="15.75" customHeight="1">
      <c r="B71" s="64" t="s">
        <v>134</v>
      </c>
      <c r="C71" s="60" t="str">
        <f>VLOOKUP(B71,Productos!A:E,2,FALSE)</f>
        <v>Kilo</v>
      </c>
      <c r="D71" s="60">
        <f>VLOOKUP(B71,Productos!A:E,3,FALSE)</f>
        <v>31</v>
      </c>
      <c r="E71" s="59">
        <v>1</v>
      </c>
      <c r="F71" s="58">
        <f>(D71*E71)</f>
        <v>31</v>
      </c>
    </row>
    <row r="72" spans="2:6" ht="15.75" customHeight="1">
      <c r="B72" s="64" t="s">
        <v>142</v>
      </c>
      <c r="C72" s="60" t="str">
        <f>VLOOKUP(B72,Productos!A:E,2,FALSE)</f>
        <v>Kilo</v>
      </c>
      <c r="D72" s="60">
        <f>VLOOKUP(B72,Productos!A:E,3,FALSE)</f>
        <v>55</v>
      </c>
      <c r="E72" s="59">
        <v>0.5</v>
      </c>
      <c r="F72" s="58">
        <f>(D72*E72)</f>
        <v>27.5</v>
      </c>
    </row>
    <row r="73" spans="2:6" ht="15.75" customHeight="1">
      <c r="B73" s="64" t="s">
        <v>129</v>
      </c>
      <c r="C73" s="60" t="str">
        <f>VLOOKUP(B73,Productos!A:E,2,FALSE)</f>
        <v>Kilo</v>
      </c>
      <c r="D73" s="60">
        <f>VLOOKUP(B73,Productos!A:E,3,FALSE)</f>
        <v>36</v>
      </c>
      <c r="E73" s="59">
        <v>1</v>
      </c>
      <c r="F73" s="58">
        <f aca="true" t="shared" si="5" ref="F73:F85">(D73*E73)</f>
        <v>36</v>
      </c>
    </row>
    <row r="74" spans="2:6" ht="15.75" customHeight="1">
      <c r="B74" s="64" t="s">
        <v>147</v>
      </c>
      <c r="C74" s="60" t="str">
        <f>VLOOKUP(B74,Productos!A:E,2,FALSE)</f>
        <v>Pieza</v>
      </c>
      <c r="D74" s="60">
        <f>VLOOKUP(B74,Productos!A:E,3,FALSE)</f>
        <v>109</v>
      </c>
      <c r="E74" s="59">
        <v>0.5</v>
      </c>
      <c r="F74" s="58">
        <f t="shared" si="5"/>
        <v>54.5</v>
      </c>
    </row>
    <row r="75" spans="2:6" ht="15.75" customHeight="1">
      <c r="B75" s="64" t="s">
        <v>146</v>
      </c>
      <c r="C75" s="60" t="str">
        <f>VLOOKUP(B75,Productos!A:E,2,FALSE)</f>
        <v>Docena</v>
      </c>
      <c r="D75" s="60">
        <f>VLOOKUP(B75,Productos!A:E,3,FALSE)</f>
        <v>26.65</v>
      </c>
      <c r="E75" s="59">
        <v>1</v>
      </c>
      <c r="F75" s="58">
        <f t="shared" si="5"/>
        <v>26.65</v>
      </c>
    </row>
    <row r="76" spans="2:6" ht="15.75" customHeight="1">
      <c r="B76" s="64" t="s">
        <v>165</v>
      </c>
      <c r="C76" s="60">
        <f>VLOOKUP(B76,Productos!A:E,2,FALSE)</f>
        <v>0</v>
      </c>
      <c r="D76" s="60">
        <f>VLOOKUP(B76,Productos!A:E,3,FALSE)</f>
        <v>0</v>
      </c>
      <c r="E76" s="59"/>
      <c r="F76" s="58">
        <f t="shared" si="5"/>
        <v>0</v>
      </c>
    </row>
    <row r="77" spans="2:6" ht="15.75" customHeight="1">
      <c r="B77" s="64" t="s">
        <v>165</v>
      </c>
      <c r="C77" s="60">
        <f>VLOOKUP(B77,Productos!A:E,2,FALSE)</f>
        <v>0</v>
      </c>
      <c r="D77" s="60">
        <f>VLOOKUP(B77,Productos!A:E,3,FALSE)</f>
        <v>0</v>
      </c>
      <c r="E77" s="59"/>
      <c r="F77" s="58">
        <f aca="true" t="shared" si="6" ref="F77:F79">(D77*E77)</f>
        <v>0</v>
      </c>
    </row>
    <row r="78" spans="2:6" ht="15.75" customHeight="1">
      <c r="B78" s="64" t="s">
        <v>165</v>
      </c>
      <c r="C78" s="60">
        <f>VLOOKUP(B78,Productos!A:E,2,FALSE)</f>
        <v>0</v>
      </c>
      <c r="D78" s="60">
        <f>VLOOKUP(B78,Productos!A:E,3,FALSE)</f>
        <v>0</v>
      </c>
      <c r="E78" s="59"/>
      <c r="F78" s="58">
        <f t="shared" si="6"/>
        <v>0</v>
      </c>
    </row>
    <row r="79" spans="2:6" ht="15.75" customHeight="1">
      <c r="B79" s="64" t="s">
        <v>165</v>
      </c>
      <c r="C79" s="60">
        <f>VLOOKUP(B79,Productos!A:E,2,FALSE)</f>
        <v>0</v>
      </c>
      <c r="D79" s="60">
        <f>VLOOKUP(B79,Productos!A:E,3,FALSE)</f>
        <v>0</v>
      </c>
      <c r="E79" s="59"/>
      <c r="F79" s="58">
        <f t="shared" si="6"/>
        <v>0</v>
      </c>
    </row>
    <row r="80" spans="2:6" ht="15.75" customHeight="1">
      <c r="B80" s="64" t="s">
        <v>165</v>
      </c>
      <c r="C80" s="60">
        <f>VLOOKUP(B80,Productos!A:E,2,FALSE)</f>
        <v>0</v>
      </c>
      <c r="D80" s="60">
        <f>VLOOKUP(B80,Productos!A:E,3,FALSE)</f>
        <v>0</v>
      </c>
      <c r="E80" s="59"/>
      <c r="F80" s="58">
        <f aca="true" t="shared" si="7" ref="F80:F84">(D80*E80)</f>
        <v>0</v>
      </c>
    </row>
    <row r="81" spans="2:6" ht="15.75" customHeight="1">
      <c r="B81" s="64" t="s">
        <v>165</v>
      </c>
      <c r="C81" s="60">
        <f>VLOOKUP(B81,Productos!A:E,2,FALSE)</f>
        <v>0</v>
      </c>
      <c r="D81" s="60">
        <f>VLOOKUP(B81,Productos!A:E,3,FALSE)</f>
        <v>0</v>
      </c>
      <c r="E81" s="59"/>
      <c r="F81" s="58">
        <f t="shared" si="7"/>
        <v>0</v>
      </c>
    </row>
    <row r="82" spans="2:6" ht="15.75" customHeight="1">
      <c r="B82" s="64" t="s">
        <v>165</v>
      </c>
      <c r="C82" s="60">
        <f>VLOOKUP(B82,Productos!A:E,2,FALSE)</f>
        <v>0</v>
      </c>
      <c r="D82" s="60">
        <f>VLOOKUP(B82,Productos!A:E,3,FALSE)</f>
        <v>0</v>
      </c>
      <c r="E82" s="59"/>
      <c r="F82" s="58">
        <f t="shared" si="7"/>
        <v>0</v>
      </c>
    </row>
    <row r="83" spans="2:6" ht="15.75" customHeight="1">
      <c r="B83" s="64" t="s">
        <v>165</v>
      </c>
      <c r="C83" s="60">
        <f>VLOOKUP(B83,Productos!A:E,2,FALSE)</f>
        <v>0</v>
      </c>
      <c r="D83" s="60">
        <f>VLOOKUP(B83,Productos!A:E,3,FALSE)</f>
        <v>0</v>
      </c>
      <c r="E83" s="59"/>
      <c r="F83" s="58">
        <f t="shared" si="7"/>
        <v>0</v>
      </c>
    </row>
    <row r="84" spans="2:6" ht="15.75" customHeight="1">
      <c r="B84" s="64" t="s">
        <v>165</v>
      </c>
      <c r="C84" s="60">
        <f>VLOOKUP(B84,Productos!A:E,2,FALSE)</f>
        <v>0</v>
      </c>
      <c r="D84" s="60">
        <f>VLOOKUP(B84,Productos!A:E,3,FALSE)</f>
        <v>0</v>
      </c>
      <c r="E84" s="59"/>
      <c r="F84" s="58">
        <f t="shared" si="7"/>
        <v>0</v>
      </c>
    </row>
    <row r="85" spans="2:6" ht="15.75" customHeight="1">
      <c r="B85" s="64" t="s">
        <v>165</v>
      </c>
      <c r="C85" s="60">
        <f>VLOOKUP(B85,Productos!A:E,2,FALSE)</f>
        <v>0</v>
      </c>
      <c r="D85" s="60">
        <f>VLOOKUP(B85,Productos!A:E,3,FALSE)</f>
        <v>0</v>
      </c>
      <c r="E85" s="59"/>
      <c r="F85" s="58">
        <f t="shared" si="5"/>
        <v>0</v>
      </c>
    </row>
    <row r="86" spans="2:6" ht="15.75" customHeight="1">
      <c r="B86" s="33"/>
      <c r="C86"/>
      <c r="D86"/>
      <c r="E86" s="10" t="s">
        <v>32</v>
      </c>
      <c r="F86" s="51">
        <f>SUM(F61:F85)</f>
        <v>499.15</v>
      </c>
    </row>
    <row r="87" ht="15.75" customHeight="1"/>
    <row r="88" ht="15.75" customHeight="1"/>
    <row r="89" ht="15.75" customHeight="1"/>
    <row r="90" ht="15.75" customHeight="1"/>
    <row r="91" ht="15.75" customHeight="1"/>
    <row r="92" spans="2:6" ht="15.75" customHeight="1">
      <c r="B92" s="6"/>
      <c r="E92" s="6"/>
      <c r="F92" s="9"/>
    </row>
    <row r="93" spans="2:6" ht="15.75" customHeight="1">
      <c r="B93" s="6"/>
      <c r="E93" s="6"/>
      <c r="F93" s="9"/>
    </row>
    <row r="94" spans="5:6" ht="15.75" customHeight="1">
      <c r="E94" s="6"/>
      <c r="F94" s="9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5" customHeight="1"/>
    <row r="132" spans="2:9" s="5" customFormat="1" ht="15.75" customHeight="1">
      <c r="B132"/>
      <c r="C132" s="2"/>
      <c r="D132" s="2"/>
      <c r="E132"/>
      <c r="F132" s="8"/>
      <c r="G132"/>
      <c r="H132"/>
      <c r="I132"/>
    </row>
    <row r="133" ht="7" customHeight="1"/>
    <row r="134" spans="2:9" s="2" customFormat="1" ht="15">
      <c r="B134"/>
      <c r="E134"/>
      <c r="F134" s="8"/>
      <c r="G134"/>
      <c r="H134"/>
      <c r="I134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spans="2:9" s="5" customFormat="1" ht="15.75" customHeight="1">
      <c r="B141"/>
      <c r="C141" s="2"/>
      <c r="D141" s="2"/>
      <c r="E141"/>
      <c r="F141" s="8"/>
      <c r="G141"/>
      <c r="H141"/>
      <c r="I141"/>
    </row>
    <row r="142" ht="6" customHeight="1"/>
    <row r="143" spans="2:9" s="2" customFormat="1" ht="15">
      <c r="B143"/>
      <c r="E143"/>
      <c r="F143" s="8"/>
      <c r="G143"/>
      <c r="H143"/>
      <c r="I143"/>
    </row>
    <row r="144" spans="2:9" s="8" customFormat="1" ht="22" customHeight="1">
      <c r="B144"/>
      <c r="C144" s="2"/>
      <c r="D144" s="2"/>
      <c r="E144"/>
      <c r="G144"/>
      <c r="H144"/>
      <c r="I144"/>
    </row>
    <row r="145" ht="21" customHeight="1"/>
    <row r="146" ht="27" customHeight="1"/>
    <row r="147" ht="20" customHeight="1"/>
    <row r="148" ht="18" customHeight="1"/>
    <row r="149" ht="21" customHeight="1"/>
    <row r="150" ht="21" customHeight="1"/>
    <row r="151" ht="21" customHeight="1"/>
    <row r="152" ht="20" customHeight="1"/>
    <row r="153" spans="2:9" s="8" customFormat="1" ht="29" customHeight="1">
      <c r="B153"/>
      <c r="C153" s="2"/>
      <c r="D153" s="2"/>
      <c r="E153"/>
      <c r="G153"/>
      <c r="H153"/>
      <c r="I153"/>
    </row>
    <row r="154" spans="2:9" s="8" customFormat="1" ht="41" customHeight="1">
      <c r="B154"/>
      <c r="C154" s="2"/>
      <c r="D154" s="2"/>
      <c r="E154"/>
      <c r="G154"/>
      <c r="H154"/>
      <c r="I154"/>
    </row>
    <row r="155" spans="2:9" s="8" customFormat="1" ht="29" customHeight="1">
      <c r="B155"/>
      <c r="C155" s="2"/>
      <c r="D155" s="2"/>
      <c r="E155"/>
      <c r="G155"/>
      <c r="H155"/>
      <c r="I155"/>
    </row>
    <row r="156" spans="2:9" s="8" customFormat="1" ht="76" customHeight="1">
      <c r="B156"/>
      <c r="C156" s="2"/>
      <c r="D156" s="2"/>
      <c r="E156"/>
      <c r="G156"/>
      <c r="H156"/>
      <c r="I156"/>
    </row>
    <row r="157" spans="2:9" s="8" customFormat="1" ht="78" customHeight="1">
      <c r="B157"/>
      <c r="C157" s="2"/>
      <c r="D157" s="2"/>
      <c r="E157"/>
      <c r="G157"/>
      <c r="H157"/>
      <c r="I157"/>
    </row>
    <row r="158" spans="2:9" s="5" customFormat="1" ht="15.75" customHeight="1">
      <c r="B158"/>
      <c r="C158" s="2"/>
      <c r="D158" s="2"/>
      <c r="E158"/>
      <c r="F158" s="8"/>
      <c r="G158"/>
      <c r="H158"/>
      <c r="I158"/>
    </row>
    <row r="159" spans="2:9" s="5" customFormat="1" ht="15.75" customHeight="1">
      <c r="B159"/>
      <c r="C159" s="2"/>
      <c r="D159" s="2"/>
      <c r="E159"/>
      <c r="F159" s="8"/>
      <c r="G159"/>
      <c r="H159"/>
      <c r="I159"/>
    </row>
    <row r="160" spans="2:9" s="5" customFormat="1" ht="15.75" customHeight="1">
      <c r="B160"/>
      <c r="C160" s="2"/>
      <c r="D160" s="2"/>
      <c r="E160"/>
      <c r="F160" s="8"/>
      <c r="G160"/>
      <c r="H160"/>
      <c r="I160"/>
    </row>
    <row r="161" spans="2:9" s="5" customFormat="1" ht="9" customHeight="1">
      <c r="B161"/>
      <c r="C161" s="2"/>
      <c r="D161" s="2"/>
      <c r="E161"/>
      <c r="F161" s="8"/>
      <c r="G161"/>
      <c r="H161"/>
      <c r="I161"/>
    </row>
    <row r="162" spans="2:9" s="5" customFormat="1" ht="15.75" customHeight="1">
      <c r="B162"/>
      <c r="C162" s="2"/>
      <c r="D162" s="2"/>
      <c r="E162"/>
      <c r="F162" s="8"/>
      <c r="G162"/>
      <c r="H162"/>
      <c r="I162"/>
    </row>
    <row r="163" spans="2:9" s="5" customFormat="1" ht="15.75" customHeight="1">
      <c r="B163"/>
      <c r="C163" s="2"/>
      <c r="D163" s="2"/>
      <c r="E163"/>
      <c r="F163" s="8"/>
      <c r="G163"/>
      <c r="H163"/>
      <c r="I163"/>
    </row>
    <row r="164" spans="2:9" s="5" customFormat="1" ht="15.75" customHeight="1">
      <c r="B164"/>
      <c r="C164" s="2"/>
      <c r="D164" s="2"/>
      <c r="E164"/>
      <c r="F164" s="8"/>
      <c r="G164"/>
      <c r="H164"/>
      <c r="I164"/>
    </row>
    <row r="165" spans="2:9" s="5" customFormat="1" ht="15.75" customHeight="1">
      <c r="B165"/>
      <c r="C165" s="2"/>
      <c r="D165" s="2"/>
      <c r="E165"/>
      <c r="F165" s="8"/>
      <c r="G165"/>
      <c r="H165"/>
      <c r="I165"/>
    </row>
    <row r="166" spans="2:9" s="5" customFormat="1" ht="15.75" customHeight="1">
      <c r="B166"/>
      <c r="C166" s="2"/>
      <c r="D166" s="2"/>
      <c r="E166"/>
      <c r="F166" s="8"/>
      <c r="G166"/>
      <c r="H166"/>
      <c r="I166"/>
    </row>
    <row r="167" ht="7" customHeight="1"/>
    <row r="168" spans="2:9" s="2" customFormat="1" ht="15">
      <c r="B168"/>
      <c r="E168"/>
      <c r="F168" s="8"/>
      <c r="G168"/>
      <c r="H168"/>
      <c r="I168"/>
    </row>
    <row r="169" spans="2:9" s="8" customFormat="1" ht="27" customHeight="1">
      <c r="B169"/>
      <c r="C169" s="2"/>
      <c r="D169" s="2"/>
      <c r="E169"/>
      <c r="G169"/>
      <c r="H169"/>
      <c r="I169"/>
    </row>
    <row r="170" spans="2:9" s="8" customFormat="1" ht="30" customHeight="1">
      <c r="B170"/>
      <c r="C170" s="2"/>
      <c r="D170" s="2"/>
      <c r="E170"/>
      <c r="G170"/>
      <c r="H170"/>
      <c r="I170"/>
    </row>
    <row r="171" spans="2:9" s="8" customFormat="1" ht="30" customHeight="1">
      <c r="B171"/>
      <c r="C171" s="2"/>
      <c r="D171" s="2"/>
      <c r="E171"/>
      <c r="G171"/>
      <c r="H171"/>
      <c r="I171"/>
    </row>
    <row r="172" spans="2:9" s="8" customFormat="1" ht="32" customHeight="1">
      <c r="B172"/>
      <c r="C172" s="2"/>
      <c r="D172" s="2"/>
      <c r="E172"/>
      <c r="G172"/>
      <c r="H172"/>
      <c r="I172"/>
    </row>
    <row r="173" ht="15.75" customHeight="1"/>
    <row r="174" ht="15.75" customHeight="1"/>
    <row r="175" spans="2:9" s="5" customFormat="1" ht="15.75" customHeight="1">
      <c r="B175"/>
      <c r="C175" s="2"/>
      <c r="D175" s="2"/>
      <c r="E175"/>
      <c r="F175" s="8"/>
      <c r="G175"/>
      <c r="H175"/>
      <c r="I175"/>
    </row>
    <row r="176" ht="6" customHeight="1"/>
    <row r="177" spans="2:9" s="2" customFormat="1" ht="15">
      <c r="B177"/>
      <c r="E177"/>
      <c r="F177" s="8"/>
      <c r="G177"/>
      <c r="H177"/>
      <c r="I177"/>
    </row>
    <row r="178" spans="2:9" s="5" customFormat="1" ht="15.75" customHeight="1">
      <c r="B178"/>
      <c r="C178" s="2"/>
      <c r="D178" s="2"/>
      <c r="E178"/>
      <c r="F178" s="8"/>
      <c r="G178"/>
      <c r="H178"/>
      <c r="I178"/>
    </row>
    <row r="179" spans="2:9" s="5" customFormat="1" ht="15.75" customHeight="1">
      <c r="B179"/>
      <c r="C179" s="2"/>
      <c r="D179" s="2"/>
      <c r="E179"/>
      <c r="F179" s="8"/>
      <c r="G179"/>
      <c r="H179"/>
      <c r="I179"/>
    </row>
    <row r="180" spans="2:9" s="5" customFormat="1" ht="15.75" customHeight="1">
      <c r="B180"/>
      <c r="C180" s="2"/>
      <c r="D180" s="2"/>
      <c r="E180"/>
      <c r="F180" s="8"/>
      <c r="G180"/>
      <c r="H180"/>
      <c r="I180"/>
    </row>
    <row r="181" spans="2:9" s="5" customFormat="1" ht="15.75" customHeight="1">
      <c r="B181"/>
      <c r="C181" s="2"/>
      <c r="D181" s="2"/>
      <c r="E181"/>
      <c r="F181" s="8"/>
      <c r="G181"/>
      <c r="H181"/>
      <c r="I181"/>
    </row>
    <row r="182" spans="2:9" s="5" customFormat="1" ht="15.75" customHeight="1">
      <c r="B182"/>
      <c r="C182" s="2"/>
      <c r="D182" s="2"/>
      <c r="E182"/>
      <c r="F182" s="8"/>
      <c r="G182"/>
      <c r="H182"/>
      <c r="I182"/>
    </row>
    <row r="183" spans="2:9" s="5" customFormat="1" ht="15.75" customHeight="1">
      <c r="B183"/>
      <c r="C183" s="2"/>
      <c r="D183" s="2"/>
      <c r="E183"/>
      <c r="F183" s="8"/>
      <c r="G183"/>
      <c r="H183"/>
      <c r="I183"/>
    </row>
    <row r="184" spans="2:9" s="5" customFormat="1" ht="30" customHeight="1">
      <c r="B184"/>
      <c r="C184" s="2"/>
      <c r="D184" s="2"/>
      <c r="E184"/>
      <c r="F184" s="8"/>
      <c r="G184"/>
      <c r="H184"/>
      <c r="I184"/>
    </row>
    <row r="185" spans="2:9" s="5" customFormat="1" ht="30" customHeight="1">
      <c r="B185"/>
      <c r="C185" s="2"/>
      <c r="D185" s="2"/>
      <c r="E185"/>
      <c r="F185" s="8"/>
      <c r="G185"/>
      <c r="H185"/>
      <c r="I185"/>
    </row>
    <row r="186" spans="2:9" s="5" customFormat="1" ht="15.75" customHeight="1">
      <c r="B186"/>
      <c r="C186" s="2"/>
      <c r="D186" s="2"/>
      <c r="E186"/>
      <c r="F186" s="8"/>
      <c r="G186"/>
      <c r="H186"/>
      <c r="I186"/>
    </row>
    <row r="187" spans="2:9" s="5" customFormat="1" ht="15.75" customHeight="1">
      <c r="B187"/>
      <c r="C187" s="2"/>
      <c r="D187" s="2"/>
      <c r="E187"/>
      <c r="F187" s="8"/>
      <c r="G187"/>
      <c r="H187"/>
      <c r="I187"/>
    </row>
    <row r="188" spans="2:9" s="5" customFormat="1" ht="15.75" customHeight="1">
      <c r="B188"/>
      <c r="C188" s="2"/>
      <c r="D188" s="2"/>
      <c r="E188"/>
      <c r="F188" s="8"/>
      <c r="G188"/>
      <c r="H188"/>
      <c r="I188"/>
    </row>
    <row r="189" spans="2:9" s="5" customFormat="1" ht="7" customHeight="1">
      <c r="B189"/>
      <c r="C189" s="2"/>
      <c r="D189" s="2"/>
      <c r="E189"/>
      <c r="F189" s="8"/>
      <c r="G189"/>
      <c r="H189"/>
      <c r="I189"/>
    </row>
    <row r="190" spans="2:9" s="5" customFormat="1" ht="15.75" customHeight="1">
      <c r="B190"/>
      <c r="C190" s="2"/>
      <c r="D190" s="2"/>
      <c r="E190"/>
      <c r="F190" s="8"/>
      <c r="G190"/>
      <c r="H190"/>
      <c r="I190"/>
    </row>
    <row r="191" spans="2:9" s="5" customFormat="1" ht="61" customHeight="1">
      <c r="B191"/>
      <c r="C191" s="2"/>
      <c r="D191" s="2"/>
      <c r="E191"/>
      <c r="F191" s="8"/>
      <c r="G191"/>
      <c r="H191"/>
      <c r="I191"/>
    </row>
    <row r="192" spans="2:9" s="5" customFormat="1" ht="58" customHeight="1">
      <c r="B192"/>
      <c r="C192" s="2"/>
      <c r="D192" s="2"/>
      <c r="E192"/>
      <c r="F192" s="8"/>
      <c r="G192"/>
      <c r="H192"/>
      <c r="I192"/>
    </row>
    <row r="193" spans="2:9" s="5" customFormat="1" ht="61" customHeight="1">
      <c r="B193"/>
      <c r="C193" s="2"/>
      <c r="D193" s="2"/>
      <c r="E193"/>
      <c r="F193" s="8"/>
      <c r="G193"/>
      <c r="H193"/>
      <c r="I193"/>
    </row>
    <row r="194" spans="2:9" s="5" customFormat="1" ht="60" customHeight="1">
      <c r="B194"/>
      <c r="C194" s="2"/>
      <c r="D194" s="2"/>
      <c r="E194"/>
      <c r="F194" s="8"/>
      <c r="G194"/>
      <c r="H194"/>
      <c r="I194"/>
    </row>
    <row r="195" spans="2:9" s="5" customFormat="1" ht="63" customHeight="1">
      <c r="B195"/>
      <c r="C195" s="2"/>
      <c r="D195" s="2"/>
      <c r="E195"/>
      <c r="F195" s="8"/>
      <c r="G195"/>
      <c r="H195"/>
      <c r="I195"/>
    </row>
    <row r="196" spans="2:9" s="5" customFormat="1" ht="63" customHeight="1">
      <c r="B196"/>
      <c r="C196" s="2"/>
      <c r="D196" s="2"/>
      <c r="E196"/>
      <c r="F196" s="8"/>
      <c r="G196"/>
      <c r="H196"/>
      <c r="I196"/>
    </row>
    <row r="197" spans="2:9" s="5" customFormat="1" ht="62" customHeight="1">
      <c r="B197"/>
      <c r="C197" s="2"/>
      <c r="D197" s="2"/>
      <c r="E197"/>
      <c r="F197" s="8"/>
      <c r="G197"/>
      <c r="H197"/>
      <c r="I197"/>
    </row>
    <row r="198" spans="2:9" s="5" customFormat="1" ht="60" customHeight="1">
      <c r="B198"/>
      <c r="C198" s="2"/>
      <c r="D198" s="2"/>
      <c r="E198"/>
      <c r="F198" s="8"/>
      <c r="G198"/>
      <c r="H198"/>
      <c r="I198"/>
    </row>
    <row r="199" spans="2:9" s="5" customFormat="1" ht="62" customHeight="1">
      <c r="B199"/>
      <c r="C199" s="2"/>
      <c r="D199" s="2"/>
      <c r="E199"/>
      <c r="F199" s="8"/>
      <c r="G199"/>
      <c r="H199"/>
      <c r="I199"/>
    </row>
    <row r="200" spans="2:9" s="5" customFormat="1" ht="62" customHeight="1">
      <c r="B200"/>
      <c r="C200" s="2"/>
      <c r="D200" s="2"/>
      <c r="E200"/>
      <c r="F200" s="8"/>
      <c r="G200"/>
      <c r="H200"/>
      <c r="I200"/>
    </row>
    <row r="201" spans="2:9" s="5" customFormat="1" ht="57" customHeight="1">
      <c r="B201"/>
      <c r="C201" s="2"/>
      <c r="D201" s="2"/>
      <c r="E201"/>
      <c r="F201" s="8"/>
      <c r="G201"/>
      <c r="H201"/>
      <c r="I201"/>
    </row>
    <row r="202" spans="2:9" s="5" customFormat="1" ht="48" customHeight="1">
      <c r="B202"/>
      <c r="C202" s="2"/>
      <c r="D202" s="2"/>
      <c r="E202"/>
      <c r="F202" s="8"/>
      <c r="G202"/>
      <c r="H202"/>
      <c r="I202"/>
    </row>
    <row r="203" spans="2:9" s="5" customFormat="1" ht="44" customHeight="1">
      <c r="B203"/>
      <c r="C203" s="2"/>
      <c r="D203" s="2"/>
      <c r="E203"/>
      <c r="F203" s="8"/>
      <c r="G203"/>
      <c r="H203"/>
      <c r="I203"/>
    </row>
    <row r="204" spans="2:9" s="5" customFormat="1" ht="15.75" customHeight="1">
      <c r="B204"/>
      <c r="C204" s="2"/>
      <c r="D204" s="2"/>
      <c r="E204"/>
      <c r="F204" s="8"/>
      <c r="G204"/>
      <c r="H204"/>
      <c r="I204"/>
    </row>
    <row r="205" spans="2:9" s="5" customFormat="1" ht="15.75" customHeight="1">
      <c r="B205"/>
      <c r="C205" s="2"/>
      <c r="D205" s="2"/>
      <c r="E205"/>
      <c r="F205" s="8"/>
      <c r="G205"/>
      <c r="H205"/>
      <c r="I205"/>
    </row>
    <row r="206" spans="2:9" s="26" customFormat="1" ht="15.75" customHeight="1">
      <c r="B206"/>
      <c r="C206" s="2"/>
      <c r="D206" s="2"/>
      <c r="E206"/>
      <c r="F206" s="8"/>
      <c r="G206"/>
      <c r="H206"/>
      <c r="I206"/>
    </row>
    <row r="207" spans="2:9" s="26" customFormat="1" ht="15.75" customHeight="1">
      <c r="B207"/>
      <c r="C207" s="2"/>
      <c r="D207" s="2"/>
      <c r="E207"/>
      <c r="F207" s="8"/>
      <c r="G207"/>
      <c r="H207"/>
      <c r="I207"/>
    </row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spans="2:9" s="25" customFormat="1" ht="33" customHeight="1">
      <c r="B217"/>
      <c r="C217" s="2"/>
      <c r="D217" s="2"/>
      <c r="E217"/>
      <c r="F217" s="8"/>
      <c r="G217"/>
      <c r="H217"/>
      <c r="I217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</sheetData>
  <sheetProtection algorithmName="SHA-512" hashValue="Kny1MWuWpxQzc9bSBBefCVzG9EdObZlTTWm1ujLPr1BehX/Cyf8aLkKIlyJwJbIX0czL/jf9ck0JaB5abIdf6A==" saltValue="xHrLBkyqDowKQCg2eSYBXQ==" spinCount="100000" sheet="1" objects="1" scenarios="1"/>
  <mergeCells count="9">
    <mergeCell ref="C35:D35"/>
    <mergeCell ref="B14:F14"/>
    <mergeCell ref="B13:F13"/>
    <mergeCell ref="B12:F12"/>
    <mergeCell ref="B6:F6"/>
    <mergeCell ref="B7:C7"/>
    <mergeCell ref="B8:C8"/>
    <mergeCell ref="B9:C9"/>
    <mergeCell ref="B10:F10"/>
  </mergeCells>
  <dataValidations count="2">
    <dataValidation type="list" allowBlank="1" showInputMessage="1" showErrorMessage="1" sqref="B19:B33 B39:B55 B61:B85">
      <formula1>Productos!$A$2:$A$144</formula1>
    </dataValidation>
    <dataValidation type="list" allowBlank="1" showInputMessage="1" showErrorMessage="1" promptTitle="Señala aquí" prompt="la canasta elegida._x000a_Despliega el listado picando la flecha" sqref="E7">
      <formula1>'valor de las canastas'!$A$1:$A$4</formula1>
    </dataValidation>
  </dataValidations>
  <printOptions/>
  <pageMargins left="0.7" right="0.7" top="0.75" bottom="0.75" header="0" footer="0"/>
  <pageSetup horizontalDpi="600" verticalDpi="600" orientation="portrait"/>
  <headerFooter>
    <oddHeader>&amp;C&amp;"System Font,Negrita"&amp;10
CANASTA SEMANAL</oddHeader>
    <oddFooter>&amp;C&amp;"Calibri,Negrita"ORDEN DE COMPRA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E43D-BFC1-EE45-8B06-68803541456A}">
  <dimension ref="A1:L158"/>
  <sheetViews>
    <sheetView showGridLines="0" zoomScale="125" zoomScaleNormal="125" zoomScalePageLayoutView="125" workbookViewId="0" topLeftCell="A62">
      <selection activeCell="D62" sqref="D1:E1048576"/>
    </sheetView>
  </sheetViews>
  <sheetFormatPr defaultColWidth="14.57421875" defaultRowHeight="15" customHeight="1"/>
  <cols>
    <col min="1" max="1" width="35.140625" style="0" customWidth="1"/>
    <col min="2" max="2" width="17.8515625" style="2" customWidth="1"/>
    <col min="3" max="3" width="8.8515625" style="45" customWidth="1"/>
    <col min="4" max="4" width="7.28125" style="2" hidden="1" customWidth="1"/>
    <col min="5" max="5" width="9.140625" style="2" hidden="1" customWidth="1"/>
    <col min="6" max="6" width="2.140625" style="0" customWidth="1"/>
    <col min="7" max="7" width="5.140625" style="0" customWidth="1"/>
    <col min="8" max="8" width="5.28125" style="0" customWidth="1"/>
  </cols>
  <sheetData>
    <row r="1" spans="1:5" s="2" customFormat="1" ht="15">
      <c r="A1" s="10" t="s">
        <v>27</v>
      </c>
      <c r="B1" s="10" t="s">
        <v>28</v>
      </c>
      <c r="C1" s="11" t="s">
        <v>29</v>
      </c>
      <c r="D1" s="10" t="s">
        <v>84</v>
      </c>
      <c r="E1" s="10" t="s">
        <v>85</v>
      </c>
    </row>
    <row r="2" spans="1:5" s="2" customFormat="1" ht="15">
      <c r="A2" s="67" t="s">
        <v>165</v>
      </c>
      <c r="B2" s="65"/>
      <c r="C2" s="66"/>
      <c r="D2" s="65"/>
      <c r="E2" s="65"/>
    </row>
    <row r="3" spans="1:12" ht="15">
      <c r="A3" s="36" t="s">
        <v>105</v>
      </c>
      <c r="B3" s="14" t="s">
        <v>20</v>
      </c>
      <c r="C3" s="46">
        <f>SUM(D3:E3)</f>
        <v>26</v>
      </c>
      <c r="D3" s="14">
        <v>1</v>
      </c>
      <c r="E3" s="40">
        <v>25</v>
      </c>
      <c r="G3" s="6"/>
      <c r="I3" s="79"/>
      <c r="J3" s="80"/>
      <c r="K3" s="81"/>
      <c r="L3" s="82"/>
    </row>
    <row r="4" spans="1:12" ht="15">
      <c r="A4" s="16" t="s">
        <v>143</v>
      </c>
      <c r="B4" s="17" t="s">
        <v>21</v>
      </c>
      <c r="C4" s="46">
        <f aca="true" t="shared" si="0" ref="C4:C67">SUM(D4:E4)</f>
        <v>51</v>
      </c>
      <c r="D4" s="17">
        <v>1</v>
      </c>
      <c r="E4" s="18">
        <v>50</v>
      </c>
      <c r="G4" s="6"/>
      <c r="I4" s="79"/>
      <c r="J4" s="83"/>
      <c r="K4" s="83"/>
      <c r="L4" s="82"/>
    </row>
    <row r="5" spans="1:12" ht="15">
      <c r="A5" s="19" t="s">
        <v>106</v>
      </c>
      <c r="B5" s="17" t="s">
        <v>23</v>
      </c>
      <c r="C5" s="46">
        <f t="shared" si="0"/>
        <v>14.5</v>
      </c>
      <c r="D5" s="17">
        <v>1</v>
      </c>
      <c r="E5" s="18">
        <v>13.5</v>
      </c>
      <c r="G5" s="6"/>
      <c r="I5" s="79"/>
      <c r="J5" s="80"/>
      <c r="K5" s="81"/>
      <c r="L5" s="82"/>
    </row>
    <row r="6" spans="1:12" ht="15">
      <c r="A6" s="19" t="s">
        <v>1</v>
      </c>
      <c r="B6" s="17" t="s">
        <v>20</v>
      </c>
      <c r="C6" s="46">
        <f t="shared" si="0"/>
        <v>14.5</v>
      </c>
      <c r="D6" s="17">
        <v>1</v>
      </c>
      <c r="E6" s="18">
        <v>13.5</v>
      </c>
      <c r="G6" s="6"/>
      <c r="I6" s="79"/>
      <c r="J6" s="80"/>
      <c r="K6" s="81"/>
      <c r="L6" s="82"/>
    </row>
    <row r="7" spans="1:12" ht="15">
      <c r="A7" s="19" t="s">
        <v>86</v>
      </c>
      <c r="B7" s="17" t="s">
        <v>22</v>
      </c>
      <c r="C7" s="46">
        <f t="shared" si="0"/>
        <v>31</v>
      </c>
      <c r="D7" s="17">
        <v>1</v>
      </c>
      <c r="E7" s="18">
        <v>30</v>
      </c>
      <c r="G7" s="6"/>
      <c r="I7" s="79"/>
      <c r="J7" s="80"/>
      <c r="K7" s="81"/>
      <c r="L7" s="82"/>
    </row>
    <row r="8" spans="1:12" ht="15">
      <c r="A8" s="19" t="s">
        <v>0</v>
      </c>
      <c r="B8" s="17" t="s">
        <v>22</v>
      </c>
      <c r="C8" s="46">
        <f t="shared" si="0"/>
        <v>14.5</v>
      </c>
      <c r="D8" s="17">
        <v>1</v>
      </c>
      <c r="E8" s="18">
        <v>13.5</v>
      </c>
      <c r="G8" s="6"/>
      <c r="I8" s="79"/>
      <c r="J8" s="80"/>
      <c r="K8" s="81"/>
      <c r="L8" s="82"/>
    </row>
    <row r="9" spans="1:12" ht="15">
      <c r="A9" s="16" t="s">
        <v>142</v>
      </c>
      <c r="B9" s="14" t="s">
        <v>21</v>
      </c>
      <c r="C9" s="46">
        <f t="shared" si="0"/>
        <v>55</v>
      </c>
      <c r="D9" s="14">
        <v>1</v>
      </c>
      <c r="E9" s="40">
        <v>54</v>
      </c>
      <c r="G9" s="6"/>
      <c r="I9" s="79"/>
      <c r="J9" s="80"/>
      <c r="K9" s="81"/>
      <c r="L9" s="82"/>
    </row>
    <row r="10" spans="1:12" ht="15.75" customHeight="1">
      <c r="A10" s="16" t="s">
        <v>107</v>
      </c>
      <c r="B10" s="14" t="s">
        <v>20</v>
      </c>
      <c r="C10" s="46">
        <f t="shared" si="0"/>
        <v>11</v>
      </c>
      <c r="D10" s="14">
        <v>1</v>
      </c>
      <c r="E10" s="40">
        <v>10</v>
      </c>
      <c r="G10" s="6"/>
      <c r="I10" s="79"/>
      <c r="J10" s="80"/>
      <c r="K10" s="81"/>
      <c r="L10" s="82"/>
    </row>
    <row r="11" spans="1:12" ht="15.75" customHeight="1">
      <c r="A11" s="19" t="s">
        <v>2</v>
      </c>
      <c r="B11" s="17" t="s">
        <v>22</v>
      </c>
      <c r="C11" s="46">
        <f t="shared" si="0"/>
        <v>11</v>
      </c>
      <c r="D11" s="17">
        <v>1</v>
      </c>
      <c r="E11" s="18">
        <v>10</v>
      </c>
      <c r="G11" s="6"/>
      <c r="I11" s="79"/>
      <c r="J11" s="80"/>
      <c r="K11" s="81"/>
      <c r="L11" s="82"/>
    </row>
    <row r="12" spans="1:12" ht="15.75" customHeight="1">
      <c r="A12" s="16" t="s">
        <v>108</v>
      </c>
      <c r="B12" s="31" t="s">
        <v>22</v>
      </c>
      <c r="C12" s="46">
        <f t="shared" si="0"/>
        <v>34</v>
      </c>
      <c r="D12" s="31">
        <v>1</v>
      </c>
      <c r="E12" s="40">
        <v>33</v>
      </c>
      <c r="G12" s="6"/>
      <c r="I12" s="79"/>
      <c r="J12" s="84"/>
      <c r="K12" s="84"/>
      <c r="L12" s="82"/>
    </row>
    <row r="13" spans="1:12" ht="15.75" customHeight="1">
      <c r="A13" s="19" t="s">
        <v>109</v>
      </c>
      <c r="B13" s="17" t="s">
        <v>24</v>
      </c>
      <c r="C13" s="46">
        <f t="shared" si="0"/>
        <v>34</v>
      </c>
      <c r="D13" s="17">
        <v>1</v>
      </c>
      <c r="E13" s="18">
        <v>33</v>
      </c>
      <c r="G13" s="6"/>
      <c r="I13" s="79"/>
      <c r="J13" s="80"/>
      <c r="K13" s="81"/>
      <c r="L13" s="82"/>
    </row>
    <row r="14" spans="1:12" ht="15.75" customHeight="1">
      <c r="A14" s="19" t="s">
        <v>110</v>
      </c>
      <c r="B14" s="17" t="s">
        <v>24</v>
      </c>
      <c r="C14" s="46">
        <f t="shared" si="0"/>
        <v>34</v>
      </c>
      <c r="D14" s="17">
        <v>1</v>
      </c>
      <c r="E14" s="18">
        <v>33</v>
      </c>
      <c r="G14" s="6"/>
      <c r="I14" s="79"/>
      <c r="J14" s="80"/>
      <c r="K14" s="81"/>
      <c r="L14" s="82"/>
    </row>
    <row r="15" spans="1:12" ht="15.75" customHeight="1">
      <c r="A15" s="16" t="s">
        <v>144</v>
      </c>
      <c r="B15" s="14" t="s">
        <v>21</v>
      </c>
      <c r="C15" s="46">
        <f t="shared" si="0"/>
        <v>34</v>
      </c>
      <c r="D15" s="14">
        <v>1</v>
      </c>
      <c r="E15" s="40">
        <v>33</v>
      </c>
      <c r="G15" s="6"/>
      <c r="I15" s="79"/>
      <c r="J15" s="80"/>
      <c r="K15" s="81"/>
      <c r="L15" s="82"/>
    </row>
    <row r="16" spans="1:12" ht="15.75" customHeight="1">
      <c r="A16" s="16" t="s">
        <v>5</v>
      </c>
      <c r="B16" s="14" t="s">
        <v>20</v>
      </c>
      <c r="C16" s="46">
        <f t="shared" si="0"/>
        <v>28</v>
      </c>
      <c r="D16" s="14">
        <v>1</v>
      </c>
      <c r="E16" s="40">
        <v>27</v>
      </c>
      <c r="G16" s="6"/>
      <c r="I16" s="79"/>
      <c r="J16" s="80"/>
      <c r="K16" s="81"/>
      <c r="L16" s="82"/>
    </row>
    <row r="17" spans="1:12" ht="15.75" customHeight="1">
      <c r="A17" s="16" t="s">
        <v>111</v>
      </c>
      <c r="B17" s="14" t="s">
        <v>21</v>
      </c>
      <c r="C17" s="46">
        <f t="shared" si="0"/>
        <v>14.5</v>
      </c>
      <c r="D17" s="14">
        <v>1</v>
      </c>
      <c r="E17" s="40">
        <v>13.5</v>
      </c>
      <c r="G17" s="6"/>
      <c r="I17" s="79"/>
      <c r="J17" s="80"/>
      <c r="K17" s="81"/>
      <c r="L17" s="82"/>
    </row>
    <row r="18" spans="1:12" ht="15.75" customHeight="1">
      <c r="A18" s="16" t="s">
        <v>89</v>
      </c>
      <c r="B18" s="31" t="s">
        <v>24</v>
      </c>
      <c r="C18" s="46">
        <f t="shared" si="0"/>
        <v>96</v>
      </c>
      <c r="D18" s="31">
        <v>1</v>
      </c>
      <c r="E18" s="40">
        <v>95</v>
      </c>
      <c r="I18" s="79"/>
      <c r="J18" s="80"/>
      <c r="K18" s="81"/>
      <c r="L18" s="82"/>
    </row>
    <row r="19" spans="1:12" ht="15.75" customHeight="1">
      <c r="A19" s="16" t="s">
        <v>112</v>
      </c>
      <c r="B19" s="14" t="s">
        <v>21</v>
      </c>
      <c r="C19" s="46">
        <f t="shared" si="0"/>
        <v>34</v>
      </c>
      <c r="D19" s="14">
        <v>1</v>
      </c>
      <c r="E19" s="40">
        <v>33</v>
      </c>
      <c r="G19" s="6"/>
      <c r="I19" s="79"/>
      <c r="J19" s="80"/>
      <c r="K19" s="81"/>
      <c r="L19" s="82"/>
    </row>
    <row r="20" spans="1:12" ht="15.75" customHeight="1">
      <c r="A20" s="16" t="s">
        <v>71</v>
      </c>
      <c r="B20" s="14" t="s">
        <v>21</v>
      </c>
      <c r="C20" s="46">
        <f t="shared" si="0"/>
        <v>41</v>
      </c>
      <c r="D20" s="14">
        <v>1</v>
      </c>
      <c r="E20" s="40">
        <v>40</v>
      </c>
      <c r="G20" s="6"/>
      <c r="I20" s="79"/>
      <c r="J20" s="80"/>
      <c r="K20" s="81"/>
      <c r="L20" s="82"/>
    </row>
    <row r="21" spans="1:12" ht="15.75" customHeight="1">
      <c r="A21" s="16" t="s">
        <v>87</v>
      </c>
      <c r="B21" s="14" t="s">
        <v>21</v>
      </c>
      <c r="C21" s="46">
        <f t="shared" si="0"/>
        <v>51</v>
      </c>
      <c r="D21" s="14">
        <v>1</v>
      </c>
      <c r="E21" s="40">
        <v>50</v>
      </c>
      <c r="G21" s="6"/>
      <c r="I21" s="79"/>
      <c r="J21" s="80"/>
      <c r="K21" s="81"/>
      <c r="L21" s="82"/>
    </row>
    <row r="22" spans="1:12" ht="15.75" customHeight="1">
      <c r="A22" s="16" t="s">
        <v>3</v>
      </c>
      <c r="B22" s="14" t="s">
        <v>21</v>
      </c>
      <c r="C22" s="46">
        <f t="shared" si="0"/>
        <v>41</v>
      </c>
      <c r="D22" s="14">
        <v>1</v>
      </c>
      <c r="E22" s="40">
        <v>40</v>
      </c>
      <c r="G22" s="6"/>
      <c r="I22" s="79"/>
      <c r="J22" s="80"/>
      <c r="K22" s="81"/>
      <c r="L22" s="82"/>
    </row>
    <row r="23" spans="1:12" ht="15.75" customHeight="1">
      <c r="A23" s="19" t="s">
        <v>114</v>
      </c>
      <c r="B23" s="17" t="s">
        <v>79</v>
      </c>
      <c r="C23" s="46">
        <f t="shared" si="0"/>
        <v>28</v>
      </c>
      <c r="D23" s="17">
        <v>1</v>
      </c>
      <c r="E23" s="18">
        <v>27</v>
      </c>
      <c r="G23" s="6"/>
      <c r="I23" s="79"/>
      <c r="J23" s="80"/>
      <c r="K23" s="81"/>
      <c r="L23" s="82"/>
    </row>
    <row r="24" spans="1:12" ht="15.75" customHeight="1">
      <c r="A24" s="19" t="s">
        <v>115</v>
      </c>
      <c r="B24" s="17" t="s">
        <v>78</v>
      </c>
      <c r="C24" s="46">
        <f t="shared" si="0"/>
        <v>34</v>
      </c>
      <c r="D24" s="17">
        <v>1</v>
      </c>
      <c r="E24" s="18">
        <v>33</v>
      </c>
      <c r="G24" s="6"/>
      <c r="I24" s="79"/>
      <c r="J24" s="80"/>
      <c r="K24" s="81"/>
      <c r="L24" s="82"/>
    </row>
    <row r="25" spans="1:12" ht="15.75" customHeight="1">
      <c r="A25" s="19" t="s">
        <v>113</v>
      </c>
      <c r="B25" s="17" t="s">
        <v>78</v>
      </c>
      <c r="C25" s="46">
        <f t="shared" si="0"/>
        <v>14.5</v>
      </c>
      <c r="D25" s="17">
        <v>1</v>
      </c>
      <c r="E25" s="18">
        <v>13.5</v>
      </c>
      <c r="G25" s="6"/>
      <c r="I25" s="79"/>
      <c r="J25" s="80"/>
      <c r="K25" s="81"/>
      <c r="L25" s="82"/>
    </row>
    <row r="26" spans="1:12" ht="15.75" customHeight="1">
      <c r="A26" s="19" t="s">
        <v>92</v>
      </c>
      <c r="B26" s="17" t="s">
        <v>78</v>
      </c>
      <c r="C26" s="46">
        <f t="shared" si="0"/>
        <v>34</v>
      </c>
      <c r="D26" s="17">
        <v>1</v>
      </c>
      <c r="E26" s="18">
        <v>33</v>
      </c>
      <c r="G26" s="6"/>
      <c r="I26" s="79"/>
      <c r="J26" s="80"/>
      <c r="K26" s="81"/>
      <c r="L26" s="82"/>
    </row>
    <row r="27" spans="1:12" ht="15.75" customHeight="1">
      <c r="A27" s="19" t="s">
        <v>93</v>
      </c>
      <c r="B27" s="17" t="s">
        <v>24</v>
      </c>
      <c r="C27" s="46">
        <f t="shared" si="0"/>
        <v>49</v>
      </c>
      <c r="D27" s="17">
        <v>1</v>
      </c>
      <c r="E27" s="18">
        <v>48</v>
      </c>
      <c r="G27" s="6"/>
      <c r="I27" s="79"/>
      <c r="J27" s="80"/>
      <c r="K27" s="81"/>
      <c r="L27" s="82"/>
    </row>
    <row r="28" spans="1:12" ht="15.75" customHeight="1">
      <c r="A28" s="19" t="s">
        <v>116</v>
      </c>
      <c r="B28" s="17" t="s">
        <v>78</v>
      </c>
      <c r="C28" s="46">
        <f t="shared" si="0"/>
        <v>21</v>
      </c>
      <c r="D28" s="17">
        <v>1</v>
      </c>
      <c r="E28" s="18">
        <v>20</v>
      </c>
      <c r="G28" s="6"/>
      <c r="I28" s="79"/>
      <c r="J28" s="80"/>
      <c r="K28" s="81"/>
      <c r="L28" s="82"/>
    </row>
    <row r="29" spans="1:12" ht="15.75" customHeight="1">
      <c r="A29" s="16" t="s">
        <v>118</v>
      </c>
      <c r="B29" s="14" t="s">
        <v>20</v>
      </c>
      <c r="C29" s="46">
        <f t="shared" si="0"/>
        <v>11</v>
      </c>
      <c r="D29" s="14">
        <v>1</v>
      </c>
      <c r="E29" s="40">
        <v>10</v>
      </c>
      <c r="G29" s="6"/>
      <c r="I29" s="79"/>
      <c r="J29" s="80"/>
      <c r="K29" s="81"/>
      <c r="L29" s="82"/>
    </row>
    <row r="30" spans="1:12" ht="15.75" customHeight="1">
      <c r="A30" s="16" t="s">
        <v>117</v>
      </c>
      <c r="B30" s="14" t="s">
        <v>20</v>
      </c>
      <c r="C30" s="46">
        <f t="shared" si="0"/>
        <v>11</v>
      </c>
      <c r="D30" s="14">
        <v>1</v>
      </c>
      <c r="E30" s="40">
        <v>10</v>
      </c>
      <c r="I30" s="79"/>
      <c r="J30" s="80"/>
      <c r="K30" s="81"/>
      <c r="L30" s="82"/>
    </row>
    <row r="31" spans="1:12" ht="15.75" customHeight="1">
      <c r="A31" s="19" t="s">
        <v>91</v>
      </c>
      <c r="B31" s="17" t="s">
        <v>22</v>
      </c>
      <c r="C31" s="46">
        <f t="shared" si="0"/>
        <v>48</v>
      </c>
      <c r="D31" s="17">
        <v>1</v>
      </c>
      <c r="E31" s="18">
        <v>47</v>
      </c>
      <c r="G31" s="6"/>
      <c r="I31" s="79"/>
      <c r="J31" s="80"/>
      <c r="K31" s="81"/>
      <c r="L31" s="82"/>
    </row>
    <row r="32" spans="1:12" ht="15.75" customHeight="1">
      <c r="A32" s="19" t="s">
        <v>90</v>
      </c>
      <c r="B32" s="17" t="s">
        <v>22</v>
      </c>
      <c r="C32" s="46">
        <f t="shared" si="0"/>
        <v>55</v>
      </c>
      <c r="D32" s="17">
        <v>1</v>
      </c>
      <c r="E32" s="18">
        <v>54</v>
      </c>
      <c r="G32" s="6"/>
      <c r="I32" s="79"/>
      <c r="J32" s="80"/>
      <c r="K32" s="81"/>
      <c r="L32" s="82"/>
    </row>
    <row r="33" spans="1:12" ht="15.75" customHeight="1">
      <c r="A33" s="19" t="s">
        <v>119</v>
      </c>
      <c r="B33" s="17" t="s">
        <v>22</v>
      </c>
      <c r="C33" s="46">
        <f t="shared" si="0"/>
        <v>26</v>
      </c>
      <c r="D33" s="17">
        <v>1</v>
      </c>
      <c r="E33" s="18">
        <v>25</v>
      </c>
      <c r="G33" s="6"/>
      <c r="I33" s="79"/>
      <c r="J33" s="80"/>
      <c r="K33" s="81"/>
      <c r="L33" s="82"/>
    </row>
    <row r="34" spans="1:12" ht="15.75" customHeight="1">
      <c r="A34" s="19" t="s">
        <v>120</v>
      </c>
      <c r="B34" s="17" t="s">
        <v>25</v>
      </c>
      <c r="C34" s="46">
        <f t="shared" si="0"/>
        <v>34</v>
      </c>
      <c r="D34" s="17">
        <v>1</v>
      </c>
      <c r="E34" s="18">
        <v>33</v>
      </c>
      <c r="G34" s="6"/>
      <c r="I34" s="79"/>
      <c r="J34" s="80"/>
      <c r="K34" s="81"/>
      <c r="L34" s="82"/>
    </row>
    <row r="35" spans="1:12" ht="15.75" customHeight="1">
      <c r="A35" s="16" t="s">
        <v>141</v>
      </c>
      <c r="B35" s="14" t="s">
        <v>22</v>
      </c>
      <c r="C35" s="46">
        <f t="shared" si="0"/>
        <v>41</v>
      </c>
      <c r="D35" s="14">
        <v>1</v>
      </c>
      <c r="E35" s="40">
        <v>40</v>
      </c>
      <c r="G35" s="6"/>
      <c r="I35" s="79"/>
      <c r="J35" s="80"/>
      <c r="K35" s="81"/>
      <c r="L35" s="82"/>
    </row>
    <row r="36" spans="1:12" ht="15.75" customHeight="1">
      <c r="A36" s="19" t="s">
        <v>88</v>
      </c>
      <c r="B36" s="17" t="s">
        <v>21</v>
      </c>
      <c r="C36" s="46">
        <f t="shared" si="0"/>
        <v>48</v>
      </c>
      <c r="D36" s="17">
        <v>1</v>
      </c>
      <c r="E36" s="18">
        <v>47</v>
      </c>
      <c r="G36" s="6"/>
      <c r="I36" s="79"/>
      <c r="J36" s="80"/>
      <c r="K36" s="81"/>
      <c r="L36" s="82"/>
    </row>
    <row r="37" spans="1:12" ht="15.75" customHeight="1">
      <c r="A37" s="16" t="s">
        <v>6</v>
      </c>
      <c r="B37" s="14" t="s">
        <v>25</v>
      </c>
      <c r="C37" s="46">
        <f t="shared" si="0"/>
        <v>46</v>
      </c>
      <c r="D37" s="14">
        <v>1</v>
      </c>
      <c r="E37" s="40">
        <v>45</v>
      </c>
      <c r="G37" s="6"/>
      <c r="I37" s="79"/>
      <c r="J37" s="80"/>
      <c r="K37" s="81"/>
      <c r="L37" s="82"/>
    </row>
    <row r="38" spans="1:12" ht="15.75" customHeight="1">
      <c r="A38" s="19" t="s">
        <v>4</v>
      </c>
      <c r="B38" s="17" t="s">
        <v>21</v>
      </c>
      <c r="C38" s="46">
        <f t="shared" si="0"/>
        <v>82</v>
      </c>
      <c r="D38" s="17">
        <v>1</v>
      </c>
      <c r="E38" s="18">
        <v>81</v>
      </c>
      <c r="G38" s="6"/>
      <c r="I38" s="79"/>
      <c r="J38" s="80"/>
      <c r="K38" s="81"/>
      <c r="L38" s="82"/>
    </row>
    <row r="39" spans="1:12" ht="15.75" customHeight="1">
      <c r="A39" s="19" t="s">
        <v>74</v>
      </c>
      <c r="B39" s="17" t="s">
        <v>21</v>
      </c>
      <c r="C39" s="46">
        <f t="shared" si="0"/>
        <v>41</v>
      </c>
      <c r="D39" s="17">
        <v>1</v>
      </c>
      <c r="E39" s="18">
        <v>40</v>
      </c>
      <c r="G39" s="6"/>
      <c r="I39" s="79"/>
      <c r="J39" s="80"/>
      <c r="K39" s="81"/>
      <c r="L39" s="82"/>
    </row>
    <row r="40" spans="1:12" ht="15.75" customHeight="1">
      <c r="A40" s="19" t="s">
        <v>124</v>
      </c>
      <c r="B40" s="17" t="s">
        <v>22</v>
      </c>
      <c r="C40" s="46">
        <f t="shared" si="0"/>
        <v>11</v>
      </c>
      <c r="D40" s="17">
        <v>1</v>
      </c>
      <c r="E40" s="18">
        <v>10</v>
      </c>
      <c r="G40" s="6"/>
      <c r="I40" s="79"/>
      <c r="J40" s="80"/>
      <c r="K40" s="81"/>
      <c r="L40" s="82"/>
    </row>
    <row r="41" spans="1:12" ht="15.75" customHeight="1">
      <c r="A41" s="19" t="s">
        <v>101</v>
      </c>
      <c r="B41" s="17" t="s">
        <v>21</v>
      </c>
      <c r="C41" s="46">
        <f t="shared" si="0"/>
        <v>81</v>
      </c>
      <c r="D41" s="17">
        <v>1</v>
      </c>
      <c r="E41" s="18">
        <v>80</v>
      </c>
      <c r="G41" s="6"/>
      <c r="I41" s="79"/>
      <c r="J41" s="80"/>
      <c r="K41" s="81"/>
      <c r="L41" s="82"/>
    </row>
    <row r="42" spans="1:12" ht="15.75" customHeight="1">
      <c r="A42" s="16" t="s">
        <v>122</v>
      </c>
      <c r="B42" s="14" t="s">
        <v>20</v>
      </c>
      <c r="C42" s="46">
        <f t="shared" si="0"/>
        <v>11</v>
      </c>
      <c r="D42" s="14">
        <v>1</v>
      </c>
      <c r="E42" s="40">
        <v>10</v>
      </c>
      <c r="G42" s="6"/>
      <c r="I42" s="79"/>
      <c r="J42" s="80"/>
      <c r="K42" s="81"/>
      <c r="L42" s="82"/>
    </row>
    <row r="43" spans="1:12" ht="15.75" customHeight="1">
      <c r="A43" s="16" t="s">
        <v>123</v>
      </c>
      <c r="B43" s="14" t="s">
        <v>20</v>
      </c>
      <c r="C43" s="46">
        <f t="shared" si="0"/>
        <v>11</v>
      </c>
      <c r="D43" s="14">
        <v>1</v>
      </c>
      <c r="E43" s="40">
        <v>10</v>
      </c>
      <c r="G43" s="6"/>
      <c r="I43" s="79"/>
      <c r="J43" s="80"/>
      <c r="K43" s="81"/>
      <c r="L43" s="82"/>
    </row>
    <row r="44" spans="1:12" ht="15.75" customHeight="1">
      <c r="A44" s="16" t="s">
        <v>121</v>
      </c>
      <c r="B44" s="14" t="s">
        <v>26</v>
      </c>
      <c r="C44" s="46">
        <f t="shared" si="0"/>
        <v>41</v>
      </c>
      <c r="D44" s="14">
        <v>1</v>
      </c>
      <c r="E44" s="40">
        <v>40</v>
      </c>
      <c r="G44" s="6"/>
      <c r="I44" s="79"/>
      <c r="J44" s="80"/>
      <c r="K44" s="81"/>
      <c r="L44" s="82"/>
    </row>
    <row r="45" spans="1:12" ht="15.75" customHeight="1">
      <c r="A45" s="16" t="s">
        <v>7</v>
      </c>
      <c r="B45" s="14" t="s">
        <v>20</v>
      </c>
      <c r="C45" s="46">
        <f t="shared" si="0"/>
        <v>31</v>
      </c>
      <c r="D45" s="14">
        <v>1</v>
      </c>
      <c r="E45" s="40">
        <v>30</v>
      </c>
      <c r="G45" s="6"/>
      <c r="I45" s="79"/>
      <c r="J45" s="80"/>
      <c r="K45" s="81"/>
      <c r="L45" s="82"/>
    </row>
    <row r="46" spans="1:12" ht="15.75" customHeight="1">
      <c r="A46" s="16" t="s">
        <v>75</v>
      </c>
      <c r="B46" s="17" t="s">
        <v>72</v>
      </c>
      <c r="C46" s="46">
        <f t="shared" si="0"/>
        <v>28</v>
      </c>
      <c r="D46" s="17">
        <v>1</v>
      </c>
      <c r="E46" s="20">
        <v>27</v>
      </c>
      <c r="G46" s="6"/>
      <c r="I46" s="79"/>
      <c r="J46" s="84"/>
      <c r="K46" s="84"/>
      <c r="L46" s="82"/>
    </row>
    <row r="47" spans="1:12" ht="15.75" customHeight="1">
      <c r="A47" s="16" t="s">
        <v>102</v>
      </c>
      <c r="B47" s="17" t="s">
        <v>25</v>
      </c>
      <c r="C47" s="46">
        <f t="shared" si="0"/>
        <v>28</v>
      </c>
      <c r="D47" s="17">
        <v>1</v>
      </c>
      <c r="E47" s="20">
        <v>27</v>
      </c>
      <c r="G47" s="6"/>
      <c r="I47" s="79"/>
      <c r="J47" s="80"/>
      <c r="K47" s="81"/>
      <c r="L47" s="82"/>
    </row>
    <row r="48" spans="1:12" ht="15.75" customHeight="1">
      <c r="A48" s="16" t="s">
        <v>140</v>
      </c>
      <c r="B48" s="17" t="s">
        <v>25</v>
      </c>
      <c r="C48" s="46">
        <f t="shared" si="0"/>
        <v>31</v>
      </c>
      <c r="D48" s="17">
        <v>1</v>
      </c>
      <c r="E48" s="20">
        <v>30</v>
      </c>
      <c r="G48" s="6"/>
      <c r="I48" s="79"/>
      <c r="J48" s="80"/>
      <c r="K48" s="81"/>
      <c r="L48" s="82"/>
    </row>
    <row r="49" spans="1:12" ht="15.75" customHeight="1">
      <c r="A49" s="16" t="s">
        <v>10</v>
      </c>
      <c r="B49" s="14" t="s">
        <v>21</v>
      </c>
      <c r="C49" s="46">
        <f t="shared" si="0"/>
        <v>41</v>
      </c>
      <c r="D49" s="14">
        <v>1</v>
      </c>
      <c r="E49" s="40">
        <v>40</v>
      </c>
      <c r="G49" s="6"/>
      <c r="I49" s="79"/>
      <c r="J49" s="83"/>
      <c r="K49" s="84"/>
      <c r="L49" s="82"/>
    </row>
    <row r="50" spans="1:12" ht="15.75" customHeight="1">
      <c r="A50" s="16" t="s">
        <v>125</v>
      </c>
      <c r="B50" s="31" t="s">
        <v>20</v>
      </c>
      <c r="C50" s="46">
        <f t="shared" si="0"/>
        <v>11</v>
      </c>
      <c r="D50" s="31">
        <v>1</v>
      </c>
      <c r="E50" s="40">
        <v>10</v>
      </c>
      <c r="G50" s="6"/>
      <c r="I50" s="79"/>
      <c r="J50" s="80"/>
      <c r="K50" s="81"/>
      <c r="L50" s="82"/>
    </row>
    <row r="51" spans="1:12" ht="15.75" customHeight="1">
      <c r="A51" s="19" t="s">
        <v>70</v>
      </c>
      <c r="B51" s="17" t="s">
        <v>22</v>
      </c>
      <c r="C51" s="46">
        <f t="shared" si="0"/>
        <v>31</v>
      </c>
      <c r="D51" s="17">
        <v>1</v>
      </c>
      <c r="E51" s="18">
        <v>30</v>
      </c>
      <c r="G51" s="6"/>
      <c r="I51" s="79"/>
      <c r="J51" s="83"/>
      <c r="K51" s="84"/>
      <c r="L51" s="82"/>
    </row>
    <row r="52" spans="1:12" ht="15.75" customHeight="1">
      <c r="A52" s="16" t="s">
        <v>8</v>
      </c>
      <c r="B52" s="14" t="s">
        <v>20</v>
      </c>
      <c r="C52" s="46">
        <f t="shared" si="0"/>
        <v>43</v>
      </c>
      <c r="D52" s="14">
        <v>1</v>
      </c>
      <c r="E52" s="40">
        <v>42</v>
      </c>
      <c r="I52" s="79"/>
      <c r="J52" s="80"/>
      <c r="K52" s="81"/>
      <c r="L52" s="82"/>
    </row>
    <row r="53" spans="1:12" ht="15.75" customHeight="1">
      <c r="A53" s="16" t="s">
        <v>9</v>
      </c>
      <c r="B53" s="14" t="s">
        <v>21</v>
      </c>
      <c r="C53" s="46">
        <f t="shared" si="0"/>
        <v>81</v>
      </c>
      <c r="D53" s="14">
        <v>1</v>
      </c>
      <c r="E53" s="40">
        <v>80</v>
      </c>
      <c r="G53" s="6"/>
      <c r="I53" s="79"/>
      <c r="J53" s="80"/>
      <c r="K53" s="81"/>
      <c r="L53" s="82"/>
    </row>
    <row r="54" spans="1:12" ht="15.75" customHeight="1">
      <c r="A54" s="19" t="s">
        <v>138</v>
      </c>
      <c r="B54" s="17" t="s">
        <v>78</v>
      </c>
      <c r="C54" s="46">
        <f t="shared" si="0"/>
        <v>41</v>
      </c>
      <c r="D54" s="17">
        <v>1</v>
      </c>
      <c r="E54" s="18">
        <v>40</v>
      </c>
      <c r="G54" s="6"/>
      <c r="I54" s="79"/>
      <c r="J54" s="80"/>
      <c r="K54" s="81"/>
      <c r="L54" s="82"/>
    </row>
    <row r="55" spans="1:12" ht="15.75" customHeight="1">
      <c r="A55" s="16" t="s">
        <v>139</v>
      </c>
      <c r="B55" s="14" t="s">
        <v>21</v>
      </c>
      <c r="C55" s="46">
        <f t="shared" si="0"/>
        <v>36</v>
      </c>
      <c r="D55" s="14">
        <v>1</v>
      </c>
      <c r="E55" s="40">
        <v>35</v>
      </c>
      <c r="G55" s="6"/>
      <c r="I55" s="79"/>
      <c r="J55" s="85"/>
      <c r="K55" s="81"/>
      <c r="L55" s="82"/>
    </row>
    <row r="56" spans="1:12" ht="15.75" customHeight="1">
      <c r="A56" s="16" t="s">
        <v>126</v>
      </c>
      <c r="B56" s="14" t="s">
        <v>25</v>
      </c>
      <c r="C56" s="46">
        <f t="shared" si="0"/>
        <v>31</v>
      </c>
      <c r="D56" s="14">
        <v>1</v>
      </c>
      <c r="E56" s="40">
        <v>30</v>
      </c>
      <c r="G56" s="6"/>
      <c r="I56" s="79"/>
      <c r="J56" s="80"/>
      <c r="K56" s="81"/>
      <c r="L56" s="82"/>
    </row>
    <row r="57" spans="1:12" ht="15.75" customHeight="1">
      <c r="A57" s="16" t="s">
        <v>11</v>
      </c>
      <c r="B57" s="14" t="s">
        <v>22</v>
      </c>
      <c r="C57" s="46">
        <f t="shared" si="0"/>
        <v>28</v>
      </c>
      <c r="D57" s="14">
        <v>1</v>
      </c>
      <c r="E57" s="40">
        <v>27</v>
      </c>
      <c r="G57" s="6"/>
      <c r="I57" s="79"/>
      <c r="J57" s="80"/>
      <c r="K57" s="81"/>
      <c r="L57" s="82"/>
    </row>
    <row r="58" spans="1:12" ht="15.75" customHeight="1">
      <c r="A58" s="16" t="s">
        <v>52</v>
      </c>
      <c r="B58" s="14" t="s">
        <v>22</v>
      </c>
      <c r="C58" s="46">
        <f t="shared" si="0"/>
        <v>28</v>
      </c>
      <c r="D58" s="14">
        <v>1</v>
      </c>
      <c r="E58" s="40">
        <v>27</v>
      </c>
      <c r="G58" s="6"/>
      <c r="I58" s="79"/>
      <c r="J58" s="80"/>
      <c r="K58" s="81"/>
      <c r="L58" s="82"/>
    </row>
    <row r="59" spans="1:12" ht="15.75" customHeight="1">
      <c r="A59" s="16" t="s">
        <v>13</v>
      </c>
      <c r="B59" s="14" t="s">
        <v>22</v>
      </c>
      <c r="C59" s="46">
        <f t="shared" si="0"/>
        <v>28</v>
      </c>
      <c r="D59" s="14">
        <v>1</v>
      </c>
      <c r="E59" s="40">
        <v>27</v>
      </c>
      <c r="G59" s="6"/>
      <c r="I59" s="79"/>
      <c r="J59" s="80"/>
      <c r="K59" s="81"/>
      <c r="L59" s="82"/>
    </row>
    <row r="60" spans="1:12" ht="15.75" customHeight="1">
      <c r="A60" s="16" t="s">
        <v>12</v>
      </c>
      <c r="B60" s="14" t="s">
        <v>22</v>
      </c>
      <c r="C60" s="46">
        <f t="shared" si="0"/>
        <v>28</v>
      </c>
      <c r="D60" s="14">
        <v>1</v>
      </c>
      <c r="E60" s="40">
        <v>27</v>
      </c>
      <c r="G60" s="6"/>
      <c r="I60" s="79"/>
      <c r="J60" s="83"/>
      <c r="K60" s="83"/>
      <c r="L60" s="82"/>
    </row>
    <row r="61" spans="1:12" ht="15.75" customHeight="1">
      <c r="A61" s="19" t="s">
        <v>14</v>
      </c>
      <c r="B61" s="17" t="s">
        <v>22</v>
      </c>
      <c r="C61" s="46">
        <f t="shared" si="0"/>
        <v>28</v>
      </c>
      <c r="D61" s="17">
        <v>1</v>
      </c>
      <c r="E61" s="18">
        <v>27</v>
      </c>
      <c r="G61" s="6"/>
      <c r="I61" s="79"/>
      <c r="J61" s="80"/>
      <c r="K61" s="81"/>
      <c r="L61" s="82"/>
    </row>
    <row r="62" spans="1:12" ht="15.75" customHeight="1">
      <c r="A62" s="19" t="s">
        <v>97</v>
      </c>
      <c r="B62" s="17" t="s">
        <v>72</v>
      </c>
      <c r="C62" s="46">
        <f t="shared" si="0"/>
        <v>21</v>
      </c>
      <c r="D62" s="17">
        <v>1</v>
      </c>
      <c r="E62" s="18">
        <v>20</v>
      </c>
      <c r="G62" s="6"/>
      <c r="I62" s="79"/>
      <c r="J62" s="80"/>
      <c r="K62" s="81"/>
      <c r="L62" s="82"/>
    </row>
    <row r="63" spans="1:12" ht="15.75" customHeight="1">
      <c r="A63" s="19" t="s">
        <v>137</v>
      </c>
      <c r="B63" s="17" t="s">
        <v>21</v>
      </c>
      <c r="C63" s="46">
        <f t="shared" si="0"/>
        <v>36</v>
      </c>
      <c r="D63" s="17">
        <v>1</v>
      </c>
      <c r="E63" s="18">
        <v>35</v>
      </c>
      <c r="G63" s="6"/>
      <c r="I63" s="79"/>
      <c r="J63" s="80"/>
      <c r="K63" s="81"/>
      <c r="L63" s="82"/>
    </row>
    <row r="64" spans="1:12" ht="15.75" customHeight="1">
      <c r="A64" s="19" t="s">
        <v>98</v>
      </c>
      <c r="B64" s="17" t="s">
        <v>21</v>
      </c>
      <c r="C64" s="46">
        <f t="shared" si="0"/>
        <v>36</v>
      </c>
      <c r="D64" s="17">
        <v>1</v>
      </c>
      <c r="E64" s="18">
        <v>35</v>
      </c>
      <c r="G64" s="6"/>
      <c r="I64" s="79"/>
      <c r="J64" s="80"/>
      <c r="K64" s="81"/>
      <c r="L64" s="82"/>
    </row>
    <row r="65" spans="1:12" ht="15.75" customHeight="1">
      <c r="A65" s="19" t="s">
        <v>99</v>
      </c>
      <c r="B65" s="17" t="s">
        <v>20</v>
      </c>
      <c r="C65" s="46">
        <f t="shared" si="0"/>
        <v>28</v>
      </c>
      <c r="D65" s="17">
        <v>1</v>
      </c>
      <c r="E65" s="18">
        <v>27</v>
      </c>
      <c r="G65" s="6"/>
      <c r="I65" s="79"/>
      <c r="J65" s="80"/>
      <c r="K65" s="81"/>
      <c r="L65" s="82"/>
    </row>
    <row r="66" spans="1:12" ht="15.75" customHeight="1">
      <c r="A66" s="19" t="s">
        <v>136</v>
      </c>
      <c r="B66" s="17" t="s">
        <v>20</v>
      </c>
      <c r="C66" s="46">
        <f t="shared" si="0"/>
        <v>14</v>
      </c>
      <c r="D66" s="17">
        <v>1</v>
      </c>
      <c r="E66" s="18">
        <v>13</v>
      </c>
      <c r="G66" s="6"/>
      <c r="I66" s="79"/>
      <c r="J66" s="80"/>
      <c r="K66" s="81"/>
      <c r="L66" s="82"/>
    </row>
    <row r="67" spans="1:12" ht="15.75" customHeight="1">
      <c r="A67" s="19" t="s">
        <v>100</v>
      </c>
      <c r="B67" s="17" t="s">
        <v>22</v>
      </c>
      <c r="C67" s="46">
        <f t="shared" si="0"/>
        <v>41</v>
      </c>
      <c r="D67" s="17">
        <v>1</v>
      </c>
      <c r="E67" s="18">
        <v>40</v>
      </c>
      <c r="G67" s="6"/>
      <c r="I67" s="79"/>
      <c r="J67" s="80"/>
      <c r="K67" s="81"/>
      <c r="L67" s="82"/>
    </row>
    <row r="68" spans="1:12" ht="15.75" customHeight="1">
      <c r="A68" s="19" t="s">
        <v>127</v>
      </c>
      <c r="B68" s="17" t="s">
        <v>22</v>
      </c>
      <c r="C68" s="46">
        <f aca="true" t="shared" si="1" ref="C68:C137">SUM(D68:E68)</f>
        <v>34</v>
      </c>
      <c r="D68" s="17">
        <v>1</v>
      </c>
      <c r="E68" s="18">
        <v>33</v>
      </c>
      <c r="G68" s="6"/>
      <c r="I68" s="79"/>
      <c r="J68" s="85"/>
      <c r="K68" s="81"/>
      <c r="L68" s="82"/>
    </row>
    <row r="69" spans="1:12" ht="15.75" customHeight="1">
      <c r="A69" s="19" t="s">
        <v>128</v>
      </c>
      <c r="B69" s="17" t="s">
        <v>77</v>
      </c>
      <c r="C69" s="46">
        <f t="shared" si="1"/>
        <v>34</v>
      </c>
      <c r="D69" s="17">
        <v>1</v>
      </c>
      <c r="E69" s="18">
        <v>33</v>
      </c>
      <c r="G69" s="6"/>
      <c r="I69" s="79"/>
      <c r="J69" s="85"/>
      <c r="K69" s="81"/>
      <c r="L69" s="82"/>
    </row>
    <row r="70" spans="1:12" ht="15.75" customHeight="1">
      <c r="A70" s="19" t="s">
        <v>96</v>
      </c>
      <c r="B70" s="17" t="s">
        <v>77</v>
      </c>
      <c r="C70" s="46">
        <f t="shared" si="1"/>
        <v>34</v>
      </c>
      <c r="D70" s="17">
        <v>1</v>
      </c>
      <c r="E70" s="18">
        <v>33</v>
      </c>
      <c r="G70" s="6"/>
      <c r="I70" s="79"/>
      <c r="J70" s="80"/>
      <c r="K70" s="81"/>
      <c r="L70" s="82"/>
    </row>
    <row r="71" spans="1:12" ht="15.75" customHeight="1">
      <c r="A71" s="19" t="s">
        <v>68</v>
      </c>
      <c r="B71" s="17" t="s">
        <v>20</v>
      </c>
      <c r="C71" s="46">
        <f t="shared" si="1"/>
        <v>21</v>
      </c>
      <c r="D71" s="17">
        <v>1</v>
      </c>
      <c r="E71" s="18">
        <v>20</v>
      </c>
      <c r="G71" s="6"/>
      <c r="I71" s="79"/>
      <c r="J71" s="80"/>
      <c r="K71" s="81"/>
      <c r="L71" s="82"/>
    </row>
    <row r="72" spans="1:12" ht="15.75" customHeight="1">
      <c r="A72" s="16" t="s">
        <v>129</v>
      </c>
      <c r="B72" s="14" t="s">
        <v>21</v>
      </c>
      <c r="C72" s="46">
        <f t="shared" si="1"/>
        <v>36</v>
      </c>
      <c r="D72" s="14">
        <v>1</v>
      </c>
      <c r="E72" s="40">
        <v>35</v>
      </c>
      <c r="G72" s="6"/>
      <c r="I72" s="79"/>
      <c r="J72" s="83"/>
      <c r="K72" s="84"/>
      <c r="L72" s="79"/>
    </row>
    <row r="73" spans="1:12" ht="15.75" customHeight="1">
      <c r="A73" s="16" t="s">
        <v>17</v>
      </c>
      <c r="B73" s="14" t="s">
        <v>21</v>
      </c>
      <c r="C73" s="46">
        <f t="shared" si="1"/>
        <v>55</v>
      </c>
      <c r="D73" s="14">
        <v>1</v>
      </c>
      <c r="E73" s="40">
        <v>54</v>
      </c>
      <c r="G73" s="6"/>
      <c r="I73" s="79"/>
      <c r="J73" s="80"/>
      <c r="K73" s="81"/>
      <c r="L73" s="82"/>
    </row>
    <row r="74" spans="1:12" ht="15.75" customHeight="1">
      <c r="A74" s="16" t="s">
        <v>191</v>
      </c>
      <c r="B74" s="17" t="s">
        <v>20</v>
      </c>
      <c r="C74" s="46">
        <f t="shared" si="1"/>
        <v>16</v>
      </c>
      <c r="D74" s="17">
        <v>1</v>
      </c>
      <c r="E74" s="18">
        <v>15</v>
      </c>
      <c r="G74" s="6"/>
      <c r="I74" s="79"/>
      <c r="J74" s="80"/>
      <c r="K74" s="81"/>
      <c r="L74" s="82"/>
    </row>
    <row r="75" spans="1:12" ht="15.75" customHeight="1">
      <c r="A75" s="16" t="s">
        <v>15</v>
      </c>
      <c r="B75" s="31" t="s">
        <v>22</v>
      </c>
      <c r="C75" s="46">
        <f t="shared" si="1"/>
        <v>17</v>
      </c>
      <c r="D75" s="31">
        <v>1</v>
      </c>
      <c r="E75" s="40">
        <v>16</v>
      </c>
      <c r="G75" s="6"/>
      <c r="I75" s="79"/>
      <c r="J75" s="80"/>
      <c r="K75" s="81"/>
      <c r="L75" s="82"/>
    </row>
    <row r="76" spans="1:12" ht="15.75" customHeight="1">
      <c r="A76" s="16" t="s">
        <v>130</v>
      </c>
      <c r="B76" s="31" t="s">
        <v>25</v>
      </c>
      <c r="C76" s="46">
        <f t="shared" si="1"/>
        <v>34</v>
      </c>
      <c r="D76" s="31">
        <v>1</v>
      </c>
      <c r="E76" s="40">
        <v>33</v>
      </c>
      <c r="G76" s="6"/>
      <c r="I76" s="79"/>
      <c r="J76" s="80"/>
      <c r="K76" s="81"/>
      <c r="L76" s="82"/>
    </row>
    <row r="77" spans="1:12" ht="15.75" customHeight="1">
      <c r="A77" s="16" t="s">
        <v>131</v>
      </c>
      <c r="B77" s="14" t="s">
        <v>20</v>
      </c>
      <c r="C77" s="46">
        <f t="shared" si="1"/>
        <v>11</v>
      </c>
      <c r="D77" s="14">
        <v>1</v>
      </c>
      <c r="E77" s="40">
        <v>10</v>
      </c>
      <c r="G77" s="6"/>
      <c r="I77" s="86"/>
      <c r="J77" s="80"/>
      <c r="K77" s="83"/>
      <c r="L77" s="82"/>
    </row>
    <row r="78" spans="1:12" ht="15.75" customHeight="1">
      <c r="A78" s="16" t="s">
        <v>80</v>
      </c>
      <c r="B78" s="31" t="s">
        <v>22</v>
      </c>
      <c r="C78" s="46">
        <f t="shared" si="1"/>
        <v>14</v>
      </c>
      <c r="D78" s="31">
        <v>1</v>
      </c>
      <c r="E78" s="40">
        <v>13</v>
      </c>
      <c r="G78" s="6"/>
      <c r="I78" s="79"/>
      <c r="J78" s="83"/>
      <c r="K78" s="83"/>
      <c r="L78" s="79"/>
    </row>
    <row r="79" spans="1:12" ht="15.75" customHeight="1">
      <c r="A79" s="16" t="s">
        <v>81</v>
      </c>
      <c r="B79" s="31" t="s">
        <v>22</v>
      </c>
      <c r="C79" s="46">
        <f t="shared" si="1"/>
        <v>14</v>
      </c>
      <c r="D79" s="31">
        <v>1</v>
      </c>
      <c r="E79" s="40">
        <v>13</v>
      </c>
      <c r="G79" s="6"/>
      <c r="I79" s="79"/>
      <c r="J79" s="83"/>
      <c r="K79" s="83"/>
      <c r="L79" s="79"/>
    </row>
    <row r="80" spans="1:12" ht="15.75" customHeight="1">
      <c r="A80" s="16" t="s">
        <v>82</v>
      </c>
      <c r="B80" s="31" t="s">
        <v>22</v>
      </c>
      <c r="C80" s="46">
        <f t="shared" si="1"/>
        <v>14</v>
      </c>
      <c r="D80" s="31">
        <v>1</v>
      </c>
      <c r="E80" s="40">
        <v>13</v>
      </c>
      <c r="G80" s="6"/>
      <c r="I80" s="79"/>
      <c r="J80" s="83"/>
      <c r="K80" s="83"/>
      <c r="L80" s="79"/>
    </row>
    <row r="81" spans="1:12" ht="15.75" customHeight="1">
      <c r="A81" s="16" t="s">
        <v>83</v>
      </c>
      <c r="B81" s="31" t="s">
        <v>22</v>
      </c>
      <c r="C81" s="46">
        <f t="shared" si="1"/>
        <v>14</v>
      </c>
      <c r="D81" s="31">
        <v>1</v>
      </c>
      <c r="E81" s="40">
        <v>13</v>
      </c>
      <c r="G81" s="6"/>
      <c r="I81" s="79"/>
      <c r="J81" s="80"/>
      <c r="K81" s="81"/>
      <c r="L81" s="82"/>
    </row>
    <row r="82" spans="1:12" ht="15.75" customHeight="1">
      <c r="A82" s="19" t="s">
        <v>16</v>
      </c>
      <c r="B82" s="17" t="s">
        <v>22</v>
      </c>
      <c r="C82" s="46">
        <f t="shared" si="1"/>
        <v>21</v>
      </c>
      <c r="D82" s="17">
        <v>1</v>
      </c>
      <c r="E82" s="18">
        <v>20</v>
      </c>
      <c r="G82" s="6"/>
      <c r="I82" s="79"/>
      <c r="J82" s="80"/>
      <c r="K82" s="81"/>
      <c r="L82" s="82"/>
    </row>
    <row r="83" spans="1:12" ht="15.75" customHeight="1">
      <c r="A83" s="16" t="s">
        <v>192</v>
      </c>
      <c r="B83" s="17" t="s">
        <v>20</v>
      </c>
      <c r="C83" s="46">
        <f t="shared" si="1"/>
        <v>31</v>
      </c>
      <c r="D83" s="17">
        <v>1</v>
      </c>
      <c r="E83" s="18">
        <v>30</v>
      </c>
      <c r="G83" s="6"/>
      <c r="I83" s="79"/>
      <c r="J83" s="80"/>
      <c r="K83" s="81"/>
      <c r="L83" s="82"/>
    </row>
    <row r="84" spans="1:12" ht="15.75" customHeight="1">
      <c r="A84" s="16" t="s">
        <v>193</v>
      </c>
      <c r="B84" s="17" t="s">
        <v>20</v>
      </c>
      <c r="C84" s="46">
        <f t="shared" si="1"/>
        <v>31</v>
      </c>
      <c r="D84" s="17">
        <v>1</v>
      </c>
      <c r="E84" s="18">
        <v>30</v>
      </c>
      <c r="G84" s="6"/>
      <c r="I84" s="79"/>
      <c r="J84" s="80"/>
      <c r="K84" s="81"/>
      <c r="L84" s="82"/>
    </row>
    <row r="85" spans="1:12" ht="15.75" customHeight="1">
      <c r="A85" s="16" t="s">
        <v>73</v>
      </c>
      <c r="B85" s="14" t="s">
        <v>20</v>
      </c>
      <c r="C85" s="46">
        <f t="shared" si="1"/>
        <v>21</v>
      </c>
      <c r="D85" s="14">
        <v>1</v>
      </c>
      <c r="E85" s="40">
        <v>20</v>
      </c>
      <c r="G85" s="6"/>
      <c r="I85" s="79"/>
      <c r="J85" s="80"/>
      <c r="K85" s="81"/>
      <c r="L85" s="82"/>
    </row>
    <row r="86" spans="1:12" ht="15.75" customHeight="1">
      <c r="A86" s="16" t="s">
        <v>95</v>
      </c>
      <c r="B86" s="31" t="s">
        <v>21</v>
      </c>
      <c r="C86" s="46">
        <f t="shared" si="1"/>
        <v>31</v>
      </c>
      <c r="D86" s="31">
        <v>1</v>
      </c>
      <c r="E86" s="40">
        <v>30</v>
      </c>
      <c r="G86" s="6"/>
      <c r="I86" s="79"/>
      <c r="J86" s="80"/>
      <c r="K86" s="81"/>
      <c r="L86" s="82"/>
    </row>
    <row r="87" spans="1:12" ht="15.75" customHeight="1">
      <c r="A87" s="19" t="s">
        <v>69</v>
      </c>
      <c r="B87" s="17" t="s">
        <v>20</v>
      </c>
      <c r="C87" s="46">
        <f t="shared" si="1"/>
        <v>16</v>
      </c>
      <c r="D87" s="17">
        <v>1</v>
      </c>
      <c r="E87" s="18">
        <v>15</v>
      </c>
      <c r="G87" s="6"/>
      <c r="I87" s="79"/>
      <c r="J87" s="80"/>
      <c r="K87" s="81"/>
      <c r="L87" s="82"/>
    </row>
    <row r="88" spans="1:12" ht="15.75" customHeight="1">
      <c r="A88" s="19" t="s">
        <v>18</v>
      </c>
      <c r="B88" s="31" t="s">
        <v>24</v>
      </c>
      <c r="C88" s="46">
        <f t="shared" si="1"/>
        <v>83</v>
      </c>
      <c r="D88" s="31">
        <v>1</v>
      </c>
      <c r="E88" s="40">
        <v>82</v>
      </c>
      <c r="G88" s="6"/>
      <c r="I88" s="79"/>
      <c r="J88" s="80"/>
      <c r="K88" s="81"/>
      <c r="L88" s="82"/>
    </row>
    <row r="89" spans="1:7" ht="15.75" customHeight="1">
      <c r="A89" s="19" t="s">
        <v>132</v>
      </c>
      <c r="B89" s="31" t="s">
        <v>20</v>
      </c>
      <c r="C89" s="46">
        <f t="shared" si="1"/>
        <v>11</v>
      </c>
      <c r="D89" s="31">
        <v>1</v>
      </c>
      <c r="E89" s="40">
        <v>10</v>
      </c>
      <c r="G89" s="6"/>
    </row>
    <row r="90" spans="1:7" ht="15.75" customHeight="1">
      <c r="A90" s="16" t="s">
        <v>133</v>
      </c>
      <c r="B90" s="14" t="s">
        <v>21</v>
      </c>
      <c r="C90" s="46">
        <f t="shared" si="1"/>
        <v>31</v>
      </c>
      <c r="D90" s="14">
        <v>1</v>
      </c>
      <c r="E90" s="40">
        <v>30</v>
      </c>
      <c r="G90" s="6"/>
    </row>
    <row r="91" spans="1:7" ht="15.75" customHeight="1">
      <c r="A91" s="19" t="s">
        <v>67</v>
      </c>
      <c r="B91" s="17" t="s">
        <v>20</v>
      </c>
      <c r="C91" s="46">
        <f t="shared" si="1"/>
        <v>21</v>
      </c>
      <c r="D91" s="17">
        <v>1</v>
      </c>
      <c r="E91" s="18">
        <v>20</v>
      </c>
      <c r="G91" s="6"/>
    </row>
    <row r="92" spans="1:7" ht="15.75" customHeight="1">
      <c r="A92" s="16" t="s">
        <v>19</v>
      </c>
      <c r="B92" s="14" t="s">
        <v>20</v>
      </c>
      <c r="C92" s="46">
        <f t="shared" si="1"/>
        <v>31</v>
      </c>
      <c r="D92" s="14">
        <v>1</v>
      </c>
      <c r="E92" s="40">
        <v>30</v>
      </c>
      <c r="G92" s="6"/>
    </row>
    <row r="93" spans="1:7" ht="15.75" customHeight="1">
      <c r="A93" s="16" t="s">
        <v>135</v>
      </c>
      <c r="B93" s="31" t="s">
        <v>21</v>
      </c>
      <c r="C93" s="46">
        <f t="shared" si="1"/>
        <v>55</v>
      </c>
      <c r="D93" s="31">
        <v>1</v>
      </c>
      <c r="E93" s="40">
        <v>54</v>
      </c>
      <c r="G93" s="6"/>
    </row>
    <row r="94" spans="1:7" ht="15.75" customHeight="1">
      <c r="A94" s="16" t="s">
        <v>134</v>
      </c>
      <c r="B94" s="31" t="s">
        <v>21</v>
      </c>
      <c r="C94" s="46">
        <f t="shared" si="1"/>
        <v>31</v>
      </c>
      <c r="D94" s="31">
        <v>1</v>
      </c>
      <c r="E94" s="40">
        <v>30</v>
      </c>
      <c r="G94" s="6"/>
    </row>
    <row r="95" spans="1:7" ht="15.75" customHeight="1">
      <c r="A95" s="16" t="s">
        <v>94</v>
      </c>
      <c r="B95" s="14" t="s">
        <v>21</v>
      </c>
      <c r="C95" s="46">
        <f t="shared" si="1"/>
        <v>41.5</v>
      </c>
      <c r="D95" s="14">
        <v>1</v>
      </c>
      <c r="E95" s="40">
        <v>40.5</v>
      </c>
      <c r="G95" s="6"/>
    </row>
    <row r="96" spans="1:5" ht="15.75" customHeight="1">
      <c r="A96" s="19" t="s">
        <v>145</v>
      </c>
      <c r="B96" s="17" t="s">
        <v>26</v>
      </c>
      <c r="C96" s="46">
        <f t="shared" si="1"/>
        <v>26.65</v>
      </c>
      <c r="D96" s="17">
        <v>1</v>
      </c>
      <c r="E96" s="18">
        <v>25.65</v>
      </c>
    </row>
    <row r="97" spans="1:5" ht="15.75" customHeight="1">
      <c r="A97" s="19" t="s">
        <v>146</v>
      </c>
      <c r="B97" s="17" t="s">
        <v>26</v>
      </c>
      <c r="C97" s="46">
        <f t="shared" si="1"/>
        <v>26.65</v>
      </c>
      <c r="D97" s="17">
        <v>1</v>
      </c>
      <c r="E97" s="18">
        <v>25.65</v>
      </c>
    </row>
    <row r="98" spans="1:5" ht="15.75" customHeight="1">
      <c r="A98" s="19" t="s">
        <v>147</v>
      </c>
      <c r="B98" s="17" t="s">
        <v>22</v>
      </c>
      <c r="C98" s="46">
        <f t="shared" si="1"/>
        <v>109</v>
      </c>
      <c r="D98" s="17">
        <v>1</v>
      </c>
      <c r="E98" s="18">
        <v>108</v>
      </c>
    </row>
    <row r="99" spans="1:5" ht="15.75" customHeight="1">
      <c r="A99" s="19" t="s">
        <v>164</v>
      </c>
      <c r="B99" s="17" t="s">
        <v>22</v>
      </c>
      <c r="C99" s="46">
        <f t="shared" si="1"/>
        <v>0</v>
      </c>
      <c r="D99" s="17"/>
      <c r="E99" s="18"/>
    </row>
    <row r="100" spans="1:5" ht="15.75" customHeight="1">
      <c r="A100" s="13" t="s">
        <v>33</v>
      </c>
      <c r="B100" s="14" t="s">
        <v>34</v>
      </c>
      <c r="C100" s="46">
        <f t="shared" si="1"/>
        <v>36</v>
      </c>
      <c r="D100" s="14">
        <v>1</v>
      </c>
      <c r="E100" s="21">
        <v>35</v>
      </c>
    </row>
    <row r="101" spans="1:5" ht="15.75" customHeight="1">
      <c r="A101" s="13" t="s">
        <v>35</v>
      </c>
      <c r="B101" s="14" t="s">
        <v>34</v>
      </c>
      <c r="C101" s="46">
        <f t="shared" si="1"/>
        <v>41</v>
      </c>
      <c r="D101" s="14">
        <v>1</v>
      </c>
      <c r="E101" s="21">
        <v>40</v>
      </c>
    </row>
    <row r="102" spans="1:5" ht="15.75" customHeight="1">
      <c r="A102" s="13" t="s">
        <v>36</v>
      </c>
      <c r="B102" s="14" t="s">
        <v>34</v>
      </c>
      <c r="C102" s="46">
        <f t="shared" si="1"/>
        <v>41</v>
      </c>
      <c r="D102" s="14">
        <v>1</v>
      </c>
      <c r="E102" s="21">
        <v>40</v>
      </c>
    </row>
    <row r="103" spans="1:5" ht="15.75" customHeight="1">
      <c r="A103" s="36" t="s">
        <v>61</v>
      </c>
      <c r="B103" s="31" t="s">
        <v>62</v>
      </c>
      <c r="C103" s="46">
        <f t="shared" si="1"/>
        <v>26</v>
      </c>
      <c r="D103" s="31">
        <v>1</v>
      </c>
      <c r="E103" s="21">
        <v>25</v>
      </c>
    </row>
    <row r="104" spans="1:5" s="8" customFormat="1" ht="22" customHeight="1">
      <c r="A104" s="42" t="s">
        <v>171</v>
      </c>
      <c r="B104" s="23" t="s">
        <v>38</v>
      </c>
      <c r="C104" s="46">
        <f t="shared" si="1"/>
        <v>76</v>
      </c>
      <c r="D104" s="23">
        <v>1</v>
      </c>
      <c r="E104" s="15">
        <v>75</v>
      </c>
    </row>
    <row r="105" spans="1:5" ht="21" customHeight="1">
      <c r="A105" s="42" t="s">
        <v>172</v>
      </c>
      <c r="B105" s="23" t="s">
        <v>39</v>
      </c>
      <c r="C105" s="46">
        <f t="shared" si="1"/>
        <v>131</v>
      </c>
      <c r="D105" s="23">
        <v>1</v>
      </c>
      <c r="E105" s="15">
        <v>130</v>
      </c>
    </row>
    <row r="106" spans="1:5" ht="27" customHeight="1">
      <c r="A106" s="42" t="s">
        <v>173</v>
      </c>
      <c r="B106" s="24" t="s">
        <v>40</v>
      </c>
      <c r="C106" s="46">
        <f t="shared" si="1"/>
        <v>191</v>
      </c>
      <c r="D106" s="24">
        <v>1</v>
      </c>
      <c r="E106" s="15">
        <v>190</v>
      </c>
    </row>
    <row r="107" spans="1:5" ht="20" customHeight="1">
      <c r="A107" s="42" t="s">
        <v>174</v>
      </c>
      <c r="B107" s="23" t="s">
        <v>38</v>
      </c>
      <c r="C107" s="46">
        <f t="shared" si="1"/>
        <v>76</v>
      </c>
      <c r="D107" s="23">
        <v>1</v>
      </c>
      <c r="E107" s="15">
        <v>75</v>
      </c>
    </row>
    <row r="108" spans="1:5" ht="18" customHeight="1">
      <c r="A108" s="42" t="s">
        <v>175</v>
      </c>
      <c r="B108" s="23" t="s">
        <v>39</v>
      </c>
      <c r="C108" s="46">
        <f t="shared" si="1"/>
        <v>131</v>
      </c>
      <c r="D108" s="23">
        <v>1</v>
      </c>
      <c r="E108" s="15">
        <v>130</v>
      </c>
    </row>
    <row r="109" spans="1:5" ht="21" customHeight="1">
      <c r="A109" s="42" t="s">
        <v>176</v>
      </c>
      <c r="B109" s="23" t="s">
        <v>40</v>
      </c>
      <c r="C109" s="46">
        <f t="shared" si="1"/>
        <v>191</v>
      </c>
      <c r="D109" s="23">
        <v>1</v>
      </c>
      <c r="E109" s="15">
        <v>190</v>
      </c>
    </row>
    <row r="110" spans="1:5" ht="21" customHeight="1">
      <c r="A110" s="42" t="s">
        <v>177</v>
      </c>
      <c r="B110" s="23" t="s">
        <v>38</v>
      </c>
      <c r="C110" s="46">
        <f t="shared" si="1"/>
        <v>76</v>
      </c>
      <c r="D110" s="23">
        <v>1</v>
      </c>
      <c r="E110" s="15">
        <v>75</v>
      </c>
    </row>
    <row r="111" spans="1:5" ht="21" customHeight="1">
      <c r="A111" s="42" t="s">
        <v>178</v>
      </c>
      <c r="B111" s="23" t="s">
        <v>39</v>
      </c>
      <c r="C111" s="46">
        <f t="shared" si="1"/>
        <v>131</v>
      </c>
      <c r="D111" s="23">
        <v>1</v>
      </c>
      <c r="E111" s="15">
        <v>130</v>
      </c>
    </row>
    <row r="112" spans="1:5" ht="20" customHeight="1">
      <c r="A112" s="42" t="s">
        <v>179</v>
      </c>
      <c r="B112" s="23" t="s">
        <v>40</v>
      </c>
      <c r="C112" s="46">
        <f t="shared" si="1"/>
        <v>191</v>
      </c>
      <c r="D112" s="23">
        <v>1</v>
      </c>
      <c r="E112" s="15">
        <v>190</v>
      </c>
    </row>
    <row r="113" spans="1:5" s="8" customFormat="1" ht="29" customHeight="1">
      <c r="A113" s="22" t="s">
        <v>46</v>
      </c>
      <c r="B113" s="23" t="s">
        <v>41</v>
      </c>
      <c r="C113" s="46">
        <f t="shared" si="1"/>
        <v>131</v>
      </c>
      <c r="D113" s="23">
        <v>1</v>
      </c>
      <c r="E113" s="15">
        <v>130</v>
      </c>
    </row>
    <row r="114" spans="1:5" s="8" customFormat="1" ht="41" customHeight="1">
      <c r="A114" s="22" t="s">
        <v>47</v>
      </c>
      <c r="B114" s="23" t="s">
        <v>42</v>
      </c>
      <c r="C114" s="46">
        <f t="shared" si="1"/>
        <v>131</v>
      </c>
      <c r="D114" s="23">
        <v>1</v>
      </c>
      <c r="E114" s="15">
        <v>130</v>
      </c>
    </row>
    <row r="115" spans="1:5" s="8" customFormat="1" ht="29" customHeight="1">
      <c r="A115" s="22" t="s">
        <v>48</v>
      </c>
      <c r="B115" s="23" t="s">
        <v>37</v>
      </c>
      <c r="C115" s="46">
        <f t="shared" si="1"/>
        <v>251</v>
      </c>
      <c r="D115" s="23">
        <v>1</v>
      </c>
      <c r="E115" s="15">
        <v>250</v>
      </c>
    </row>
    <row r="116" spans="1:5" s="8" customFormat="1" ht="76" customHeight="1">
      <c r="A116" s="22" t="s">
        <v>53</v>
      </c>
      <c r="B116" s="23" t="s">
        <v>43</v>
      </c>
      <c r="C116" s="46">
        <f t="shared" si="1"/>
        <v>511</v>
      </c>
      <c r="D116" s="23">
        <v>1</v>
      </c>
      <c r="E116" s="15">
        <v>510</v>
      </c>
    </row>
    <row r="117" spans="1:5" s="8" customFormat="1" ht="78" customHeight="1">
      <c r="A117" s="22" t="s">
        <v>54</v>
      </c>
      <c r="B117" s="24" t="s">
        <v>44</v>
      </c>
      <c r="C117" s="46">
        <f t="shared" si="1"/>
        <v>1301</v>
      </c>
      <c r="D117" s="24">
        <v>1</v>
      </c>
      <c r="E117" s="15">
        <v>1300</v>
      </c>
    </row>
    <row r="118" spans="1:5" s="5" customFormat="1" ht="15.75" customHeight="1">
      <c r="A118" s="22" t="s">
        <v>103</v>
      </c>
      <c r="B118" s="23" t="s">
        <v>104</v>
      </c>
      <c r="C118" s="46">
        <f t="shared" si="1"/>
        <v>156</v>
      </c>
      <c r="D118" s="23">
        <v>1</v>
      </c>
      <c r="E118" s="35">
        <v>155</v>
      </c>
    </row>
    <row r="119" spans="1:5" s="5" customFormat="1" ht="15.75" customHeight="1">
      <c r="A119" s="22" t="s">
        <v>161</v>
      </c>
      <c r="B119" s="23" t="s">
        <v>104</v>
      </c>
      <c r="C119" s="46">
        <f t="shared" si="1"/>
        <v>151</v>
      </c>
      <c r="D119" s="23">
        <v>1</v>
      </c>
      <c r="E119" s="35">
        <v>150</v>
      </c>
    </row>
    <row r="120" spans="1:5" s="5" customFormat="1" ht="15.75" customHeight="1">
      <c r="A120" s="22" t="s">
        <v>162</v>
      </c>
      <c r="B120" s="23" t="s">
        <v>163</v>
      </c>
      <c r="C120" s="46">
        <f t="shared" si="1"/>
        <v>301</v>
      </c>
      <c r="D120" s="23">
        <v>1</v>
      </c>
      <c r="E120" s="35">
        <v>300</v>
      </c>
    </row>
    <row r="121" spans="1:5" s="8" customFormat="1" ht="27" customHeight="1">
      <c r="A121" s="22" t="s">
        <v>56</v>
      </c>
      <c r="B121" s="23" t="s">
        <v>57</v>
      </c>
      <c r="C121" s="46">
        <f t="shared" si="1"/>
        <v>316</v>
      </c>
      <c r="D121" s="23">
        <v>1</v>
      </c>
      <c r="E121" s="35">
        <v>315</v>
      </c>
    </row>
    <row r="122" spans="1:5" s="8" customFormat="1" ht="30" customHeight="1">
      <c r="A122" s="22" t="s">
        <v>186</v>
      </c>
      <c r="B122" s="24" t="s">
        <v>58</v>
      </c>
      <c r="C122" s="46">
        <f t="shared" si="1"/>
        <v>51</v>
      </c>
      <c r="D122" s="24">
        <v>1</v>
      </c>
      <c r="E122" s="35">
        <v>50</v>
      </c>
    </row>
    <row r="123" spans="1:5" s="8" customFormat="1" ht="30" customHeight="1">
      <c r="A123" s="22" t="s">
        <v>187</v>
      </c>
      <c r="B123" s="24" t="s">
        <v>59</v>
      </c>
      <c r="C123" s="46">
        <f t="shared" si="1"/>
        <v>51</v>
      </c>
      <c r="D123" s="24">
        <v>1</v>
      </c>
      <c r="E123" s="35">
        <v>50</v>
      </c>
    </row>
    <row r="124" spans="1:5" s="8" customFormat="1" ht="32" customHeight="1">
      <c r="A124" s="22" t="s">
        <v>188</v>
      </c>
      <c r="B124" s="24" t="s">
        <v>60</v>
      </c>
      <c r="C124" s="46">
        <f t="shared" si="1"/>
        <v>51</v>
      </c>
      <c r="D124" s="24">
        <v>1</v>
      </c>
      <c r="E124" s="35">
        <v>50</v>
      </c>
    </row>
    <row r="125" spans="1:5" s="8" customFormat="1" ht="32" customHeight="1">
      <c r="A125" s="22" t="s">
        <v>190</v>
      </c>
      <c r="B125" s="24" t="s">
        <v>189</v>
      </c>
      <c r="C125" s="46">
        <f t="shared" si="1"/>
        <v>105</v>
      </c>
      <c r="D125" s="24">
        <v>1</v>
      </c>
      <c r="E125" s="35">
        <v>104</v>
      </c>
    </row>
    <row r="126" spans="1:5" s="8" customFormat="1" ht="32" customHeight="1">
      <c r="A126" s="22" t="s">
        <v>180</v>
      </c>
      <c r="B126" s="23" t="s">
        <v>63</v>
      </c>
      <c r="C126" s="46">
        <f>SUM(D126:E126)</f>
        <v>131</v>
      </c>
      <c r="D126" s="24">
        <v>1</v>
      </c>
      <c r="E126" s="35">
        <v>130</v>
      </c>
    </row>
    <row r="127" spans="1:5" s="8" customFormat="1" ht="32" customHeight="1">
      <c r="A127" s="22" t="s">
        <v>181</v>
      </c>
      <c r="B127" s="23" t="s">
        <v>64</v>
      </c>
      <c r="C127" s="46">
        <f aca="true" t="shared" si="2" ref="C127">SUM(D127:E127)</f>
        <v>111</v>
      </c>
      <c r="D127" s="24">
        <v>1</v>
      </c>
      <c r="E127" s="35">
        <v>110</v>
      </c>
    </row>
    <row r="128" spans="1:5" s="5" customFormat="1" ht="15.75" customHeight="1">
      <c r="A128" s="22" t="s">
        <v>182</v>
      </c>
      <c r="B128" s="23" t="s">
        <v>63</v>
      </c>
      <c r="C128" s="46">
        <f t="shared" si="1"/>
        <v>151</v>
      </c>
      <c r="D128" s="23">
        <v>1</v>
      </c>
      <c r="E128" s="35">
        <v>150</v>
      </c>
    </row>
    <row r="129" spans="1:5" s="5" customFormat="1" ht="15.75" customHeight="1">
      <c r="A129" s="22" t="s">
        <v>183</v>
      </c>
      <c r="B129" s="23" t="s">
        <v>64</v>
      </c>
      <c r="C129" s="46"/>
      <c r="D129" s="23"/>
      <c r="E129" s="35">
        <v>120</v>
      </c>
    </row>
    <row r="130" spans="1:5" s="5" customFormat="1" ht="15.75" customHeight="1">
      <c r="A130" s="22" t="s">
        <v>184</v>
      </c>
      <c r="B130" s="23" t="s">
        <v>63</v>
      </c>
      <c r="C130" s="46">
        <f t="shared" si="1"/>
        <v>136</v>
      </c>
      <c r="D130" s="23">
        <v>1</v>
      </c>
      <c r="E130" s="35">
        <v>135</v>
      </c>
    </row>
    <row r="131" spans="1:5" s="5" customFormat="1" ht="15.75" customHeight="1">
      <c r="A131" s="22" t="s">
        <v>185</v>
      </c>
      <c r="B131" s="23" t="s">
        <v>64</v>
      </c>
      <c r="C131" s="46">
        <f t="shared" si="1"/>
        <v>116</v>
      </c>
      <c r="D131" s="23">
        <v>1</v>
      </c>
      <c r="E131" s="35">
        <v>115</v>
      </c>
    </row>
    <row r="132" spans="1:5" s="5" customFormat="1" ht="42" customHeight="1">
      <c r="A132" s="22" t="s">
        <v>148</v>
      </c>
      <c r="B132" s="24" t="s">
        <v>65</v>
      </c>
      <c r="C132" s="46">
        <f t="shared" si="1"/>
        <v>100</v>
      </c>
      <c r="D132" s="24">
        <v>1</v>
      </c>
      <c r="E132" s="35">
        <v>99</v>
      </c>
    </row>
    <row r="133" spans="1:5" s="5" customFormat="1" ht="42" customHeight="1">
      <c r="A133" s="22" t="s">
        <v>149</v>
      </c>
      <c r="B133" s="24" t="s">
        <v>65</v>
      </c>
      <c r="C133" s="46">
        <f t="shared" si="1"/>
        <v>100</v>
      </c>
      <c r="D133" s="24">
        <v>1</v>
      </c>
      <c r="E133" s="35">
        <v>99</v>
      </c>
    </row>
    <row r="134" spans="1:5" s="5" customFormat="1" ht="42" customHeight="1">
      <c r="A134" s="22" t="s">
        <v>150</v>
      </c>
      <c r="B134" s="24" t="s">
        <v>65</v>
      </c>
      <c r="C134" s="46">
        <f t="shared" si="1"/>
        <v>100</v>
      </c>
      <c r="D134" s="24">
        <v>1</v>
      </c>
      <c r="E134" s="35">
        <v>99</v>
      </c>
    </row>
    <row r="135" spans="1:5" s="5" customFormat="1" ht="42" customHeight="1">
      <c r="A135" s="22" t="s">
        <v>151</v>
      </c>
      <c r="B135" s="24" t="s">
        <v>65</v>
      </c>
      <c r="C135" s="46">
        <f t="shared" si="1"/>
        <v>100</v>
      </c>
      <c r="D135" s="24">
        <v>1</v>
      </c>
      <c r="E135" s="35">
        <v>99</v>
      </c>
    </row>
    <row r="136" spans="1:5" s="5" customFormat="1" ht="42" customHeight="1">
      <c r="A136" s="22" t="s">
        <v>152</v>
      </c>
      <c r="B136" s="24" t="s">
        <v>65</v>
      </c>
      <c r="C136" s="46">
        <f aca="true" t="shared" si="3" ref="C136">SUM(D136:E136)</f>
        <v>100</v>
      </c>
      <c r="D136" s="24">
        <v>1</v>
      </c>
      <c r="E136" s="35">
        <v>99</v>
      </c>
    </row>
    <row r="137" spans="1:5" s="5" customFormat="1" ht="42" customHeight="1">
      <c r="A137" s="37" t="s">
        <v>153</v>
      </c>
      <c r="B137" s="38" t="s">
        <v>65</v>
      </c>
      <c r="C137" s="46">
        <f t="shared" si="1"/>
        <v>100</v>
      </c>
      <c r="D137" s="38">
        <v>1</v>
      </c>
      <c r="E137" s="35">
        <v>99</v>
      </c>
    </row>
    <row r="138" spans="1:5" s="5" customFormat="1" ht="42" customHeight="1">
      <c r="A138" s="37" t="s">
        <v>154</v>
      </c>
      <c r="B138" s="38" t="s">
        <v>65</v>
      </c>
      <c r="C138" s="46">
        <f aca="true" t="shared" si="4" ref="C138:C143">SUM(D138:E138)</f>
        <v>100</v>
      </c>
      <c r="D138" s="38">
        <v>1</v>
      </c>
      <c r="E138" s="35">
        <v>99</v>
      </c>
    </row>
    <row r="139" spans="1:5" s="5" customFormat="1" ht="42" customHeight="1">
      <c r="A139" s="37" t="s">
        <v>155</v>
      </c>
      <c r="B139" s="38" t="s">
        <v>65</v>
      </c>
      <c r="C139" s="46">
        <f t="shared" si="4"/>
        <v>100</v>
      </c>
      <c r="D139" s="38">
        <v>1</v>
      </c>
      <c r="E139" s="35">
        <v>99</v>
      </c>
    </row>
    <row r="140" spans="1:5" s="5" customFormat="1" ht="42" customHeight="1">
      <c r="A140" s="37" t="s">
        <v>156</v>
      </c>
      <c r="B140" s="38" t="s">
        <v>65</v>
      </c>
      <c r="C140" s="46">
        <f t="shared" si="4"/>
        <v>100</v>
      </c>
      <c r="D140" s="38">
        <v>1</v>
      </c>
      <c r="E140" s="35">
        <v>99</v>
      </c>
    </row>
    <row r="141" spans="1:5" s="5" customFormat="1" ht="42" customHeight="1">
      <c r="A141" s="37" t="s">
        <v>157</v>
      </c>
      <c r="B141" s="38" t="s">
        <v>65</v>
      </c>
      <c r="C141" s="46">
        <f t="shared" si="4"/>
        <v>100</v>
      </c>
      <c r="D141" s="38">
        <v>1</v>
      </c>
      <c r="E141" s="35">
        <v>99</v>
      </c>
    </row>
    <row r="142" spans="1:5" s="5" customFormat="1" ht="42" customHeight="1">
      <c r="A142" s="37" t="s">
        <v>158</v>
      </c>
      <c r="B142" s="38" t="s">
        <v>66</v>
      </c>
      <c r="C142" s="46">
        <f t="shared" si="4"/>
        <v>100</v>
      </c>
      <c r="D142" s="38">
        <v>1</v>
      </c>
      <c r="E142" s="39">
        <v>99</v>
      </c>
    </row>
    <row r="143" spans="1:5" s="5" customFormat="1" ht="42" customHeight="1">
      <c r="A143" s="37" t="s">
        <v>159</v>
      </c>
      <c r="B143" s="38" t="s">
        <v>66</v>
      </c>
      <c r="C143" s="46">
        <f t="shared" si="4"/>
        <v>100</v>
      </c>
      <c r="D143" s="38">
        <v>1</v>
      </c>
      <c r="E143" s="39">
        <v>99</v>
      </c>
    </row>
    <row r="144" spans="1:5" s="5" customFormat="1" ht="42" customHeight="1">
      <c r="A144" s="47"/>
      <c r="B144" s="48"/>
      <c r="C144" s="49"/>
      <c r="D144" s="48"/>
      <c r="E144" s="50"/>
    </row>
    <row r="145" spans="1:5" s="5" customFormat="1" ht="42" customHeight="1">
      <c r="A145" s="47"/>
      <c r="B145" s="48"/>
      <c r="C145" s="49"/>
      <c r="D145" s="48"/>
      <c r="E145" s="50"/>
    </row>
    <row r="146" spans="1:5" s="5" customFormat="1" ht="15.75" customHeight="1">
      <c r="A146" s="33"/>
      <c r="B146" s="34"/>
      <c r="C146" s="43"/>
      <c r="D146" s="33"/>
      <c r="E146" s="33"/>
    </row>
    <row r="147" spans="2:5" s="26" customFormat="1" ht="15.75" customHeight="1">
      <c r="B147" s="68"/>
      <c r="C147" s="69"/>
      <c r="D147" s="69"/>
      <c r="E147" s="69"/>
    </row>
    <row r="148" spans="2:5" s="26" customFormat="1" ht="15.75" customHeight="1">
      <c r="B148" s="28"/>
      <c r="C148" s="44"/>
      <c r="D148" s="28"/>
      <c r="E148" s="28"/>
    </row>
    <row r="149" ht="15.75" customHeight="1">
      <c r="A149" s="6"/>
    </row>
    <row r="150" ht="15.75" customHeight="1">
      <c r="A150" s="5"/>
    </row>
    <row r="151" spans="1:5" ht="15.75" customHeight="1">
      <c r="A151" s="3"/>
      <c r="B151" s="4"/>
      <c r="D151" s="4"/>
      <c r="E151" s="4"/>
    </row>
    <row r="152" spans="1:5" ht="15.75" customHeight="1">
      <c r="A152" s="3"/>
      <c r="B152" s="3"/>
      <c r="D152" s="3"/>
      <c r="E152" s="3"/>
    </row>
    <row r="153" spans="1:5" ht="15.75" customHeight="1">
      <c r="A153" s="3"/>
      <c r="B153" s="3"/>
      <c r="D153" s="3"/>
      <c r="E153" s="3"/>
    </row>
    <row r="154" spans="1:5" ht="15.75" customHeight="1">
      <c r="A154" s="3"/>
      <c r="B154" s="3"/>
      <c r="D154" s="3"/>
      <c r="E154" s="3"/>
    </row>
    <row r="155" spans="1:5" ht="15.75" customHeight="1">
      <c r="A155" s="3"/>
      <c r="B155" s="3"/>
      <c r="D155" s="3"/>
      <c r="E155" s="3"/>
    </row>
    <row r="156" spans="1:5" ht="15.75" customHeight="1">
      <c r="A156" s="3"/>
      <c r="B156" s="3"/>
      <c r="D156" s="3"/>
      <c r="E156" s="3"/>
    </row>
    <row r="157" ht="15.75" customHeight="1"/>
    <row r="158" spans="1:5" s="25" customFormat="1" ht="33" customHeight="1">
      <c r="A158" s="77"/>
      <c r="B158" s="78"/>
      <c r="C158" s="78"/>
      <c r="D158" s="78"/>
      <c r="E158" s="78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</sheetData>
  <mergeCells count="2">
    <mergeCell ref="B147:E147"/>
    <mergeCell ref="A158:E158"/>
  </mergeCells>
  <printOptions/>
  <pageMargins left="0.7" right="0.7" top="0.75" bottom="0.75" header="0" footer="0"/>
  <pageSetup horizontalDpi="600" verticalDpi="600" orientation="portrait"/>
  <headerFooter>
    <oddHeader>&amp;C&amp;"System Font,Negrita"&amp;10
CANASTA SEMANAL</oddHeader>
    <oddFooter>&amp;C&amp;"Calibri,Negrita"ORDEN DE COMPRA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22B3E-2D40-7F4B-AF53-CF0C09BB5037}">
  <dimension ref="A1:B4"/>
  <sheetViews>
    <sheetView workbookViewId="0" topLeftCell="A1">
      <selection activeCell="B1" sqref="A1:XFD1"/>
    </sheetView>
  </sheetViews>
  <sheetFormatPr defaultColWidth="11.421875" defaultRowHeight="15"/>
  <sheetData>
    <row r="1" ht="15">
      <c r="A1" s="6" t="s">
        <v>170</v>
      </c>
    </row>
    <row r="2" spans="1:2" ht="15">
      <c r="A2" s="6" t="s">
        <v>160</v>
      </c>
      <c r="B2">
        <f>'Orden de compra'!F34</f>
        <v>325.65</v>
      </c>
    </row>
    <row r="3" spans="1:2" ht="15">
      <c r="A3" s="6" t="s">
        <v>166</v>
      </c>
      <c r="B3">
        <f>'Orden de compra'!F56</f>
        <v>389.15</v>
      </c>
    </row>
    <row r="4" spans="1:2" ht="15">
      <c r="A4" s="6" t="s">
        <v>167</v>
      </c>
      <c r="B4">
        <f>'Orden de compra'!F86</f>
        <v>499.15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2020-03-26T03:30:16Z</dcterms:created>
  <dcterms:modified xsi:type="dcterms:W3CDTF">2020-12-10T03:06:39Z</dcterms:modified>
  <cp:category/>
  <cp:version/>
  <cp:contentType/>
  <cp:contentStatus/>
</cp:coreProperties>
</file>